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4E13A8DB-7C91-4B78-B312-E909C77C32D3}" xr6:coauthVersionLast="46" xr6:coauthVersionMax="46" xr10:uidLastSave="{00000000-0000-0000-0000-000000000000}"/>
  <bookViews>
    <workbookView xWindow="-108" yWindow="-108" windowWidth="23256" windowHeight="13176" tabRatio="646" xr2:uid="{A8D50403-8B28-4C0E-B840-0131B1BBC214}"/>
  </bookViews>
  <sheets>
    <sheet name="請求書" sheetId="1" r:id="rId1"/>
    <sheet name="見積書" sheetId="2" r:id="rId2"/>
    <sheet name="発注書" sheetId="5" r:id="rId3"/>
    <sheet name="納品書" sheetId="4" r:id="rId4"/>
    <sheet name="領収書" sheetId="6" r:id="rId5"/>
    <sheet name="領収書 B6" sheetId="3" r:id="rId6"/>
  </sheets>
  <definedNames>
    <definedName name="_xlnm.Print_Area" localSheetId="1">見積書!$A$1:$R$52</definedName>
    <definedName name="_xlnm.Print_Area" localSheetId="0">請求書!$A$1:$R$52</definedName>
    <definedName name="_xlnm.Print_Area" localSheetId="3">納品書!$A$1:$R$52</definedName>
    <definedName name="_xlnm.Print_Area" localSheetId="2">発注書!$A$1:$R$52</definedName>
    <definedName name="_xlnm.Print_Area" localSheetId="4">領収書!$A$1:$R$52</definedName>
    <definedName name="_xlnm.Print_Area" localSheetId="5">'領収書 B6'!$A$1:$S$28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6" l="1"/>
  <c r="O38" i="6" s="1"/>
  <c r="K38" i="6"/>
  <c r="B38" i="6"/>
  <c r="M37" i="6"/>
  <c r="K37" i="6"/>
  <c r="B37" i="6"/>
  <c r="M36" i="6"/>
  <c r="K36" i="6"/>
  <c r="B36" i="6"/>
  <c r="M35" i="6"/>
  <c r="K35" i="6"/>
  <c r="B35" i="6"/>
  <c r="M34" i="6"/>
  <c r="O34" i="6" s="1"/>
  <c r="K34" i="6"/>
  <c r="B34" i="6"/>
  <c r="M33" i="6"/>
  <c r="O33" i="6" s="1"/>
  <c r="K33" i="6"/>
  <c r="B33" i="6"/>
  <c r="M32" i="6"/>
  <c r="K32" i="6"/>
  <c r="B32" i="6"/>
  <c r="M31" i="6"/>
  <c r="K31" i="6"/>
  <c r="B31" i="6"/>
  <c r="M30" i="6"/>
  <c r="O30" i="6" s="1"/>
  <c r="K30" i="6"/>
  <c r="B30" i="6"/>
  <c r="M29" i="6"/>
  <c r="K29" i="6"/>
  <c r="B29" i="6"/>
  <c r="M28" i="6"/>
  <c r="K28" i="6"/>
  <c r="B28" i="6"/>
  <c r="M27" i="6"/>
  <c r="K27" i="6"/>
  <c r="B27" i="6"/>
  <c r="M26" i="6"/>
  <c r="O26" i="6" s="1"/>
  <c r="K26" i="6"/>
  <c r="B26" i="6"/>
  <c r="M25" i="6"/>
  <c r="O25" i="6" s="1"/>
  <c r="K25" i="6"/>
  <c r="B25" i="6"/>
  <c r="M24" i="6"/>
  <c r="K24" i="6"/>
  <c r="B24" i="6"/>
  <c r="M23" i="6"/>
  <c r="O23" i="6" s="1"/>
  <c r="K23" i="6"/>
  <c r="B23" i="6"/>
  <c r="M22" i="6"/>
  <c r="O22" i="6" s="1"/>
  <c r="K22" i="6"/>
  <c r="B22" i="6"/>
  <c r="M21" i="6"/>
  <c r="O21" i="6" s="1"/>
  <c r="K21" i="6"/>
  <c r="B21" i="6"/>
  <c r="M20" i="6"/>
  <c r="O20" i="6" s="1"/>
  <c r="K20" i="6"/>
  <c r="B20" i="6"/>
  <c r="M19" i="6"/>
  <c r="O19" i="6" s="1"/>
  <c r="B19" i="6"/>
  <c r="M38" i="5"/>
  <c r="O38" i="5" s="1"/>
  <c r="K38" i="5"/>
  <c r="B38" i="5"/>
  <c r="M37" i="5"/>
  <c r="K37" i="5"/>
  <c r="B37" i="5"/>
  <c r="M36" i="5"/>
  <c r="K36" i="5"/>
  <c r="B36" i="5"/>
  <c r="M35" i="5"/>
  <c r="K35" i="5"/>
  <c r="B35" i="5"/>
  <c r="M34" i="5"/>
  <c r="O34" i="5" s="1"/>
  <c r="K34" i="5"/>
  <c r="B34" i="5"/>
  <c r="M33" i="5"/>
  <c r="O33" i="5" s="1"/>
  <c r="K33" i="5"/>
  <c r="B33" i="5"/>
  <c r="M32" i="5"/>
  <c r="K32" i="5"/>
  <c r="B32" i="5"/>
  <c r="M31" i="5"/>
  <c r="K31" i="5"/>
  <c r="B31" i="5"/>
  <c r="M30" i="5"/>
  <c r="O30" i="5" s="1"/>
  <c r="K30" i="5"/>
  <c r="B30" i="5"/>
  <c r="M29" i="5"/>
  <c r="K29" i="5"/>
  <c r="B29" i="5"/>
  <c r="M28" i="5"/>
  <c r="K28" i="5"/>
  <c r="B28" i="5"/>
  <c r="M27" i="5"/>
  <c r="K27" i="5"/>
  <c r="B27" i="5"/>
  <c r="M26" i="5"/>
  <c r="O26" i="5" s="1"/>
  <c r="K26" i="5"/>
  <c r="B26" i="5"/>
  <c r="M25" i="5"/>
  <c r="O25" i="5" s="1"/>
  <c r="K25" i="5"/>
  <c r="B25" i="5"/>
  <c r="M24" i="5"/>
  <c r="K24" i="5"/>
  <c r="B24" i="5"/>
  <c r="M23" i="5"/>
  <c r="O23" i="5" s="1"/>
  <c r="K23" i="5"/>
  <c r="B23" i="5"/>
  <c r="M22" i="5"/>
  <c r="O22" i="5" s="1"/>
  <c r="K22" i="5"/>
  <c r="B22" i="5"/>
  <c r="M21" i="5"/>
  <c r="O21" i="5" s="1"/>
  <c r="K21" i="5"/>
  <c r="B21" i="5"/>
  <c r="M20" i="5"/>
  <c r="O20" i="5" s="1"/>
  <c r="K20" i="5"/>
  <c r="B20" i="5"/>
  <c r="M19" i="5"/>
  <c r="O19" i="5" s="1"/>
  <c r="B19" i="5"/>
  <c r="M38" i="4"/>
  <c r="O38" i="4" s="1"/>
  <c r="K38" i="4"/>
  <c r="B38" i="4"/>
  <c r="M37" i="4"/>
  <c r="K37" i="4"/>
  <c r="B37" i="4"/>
  <c r="M36" i="4"/>
  <c r="K36" i="4"/>
  <c r="B36" i="4"/>
  <c r="M35" i="4"/>
  <c r="K35" i="4"/>
  <c r="B35" i="4"/>
  <c r="M34" i="4"/>
  <c r="O34" i="4" s="1"/>
  <c r="K34" i="4"/>
  <c r="B34" i="4"/>
  <c r="M33" i="4"/>
  <c r="K33" i="4"/>
  <c r="B33" i="4"/>
  <c r="M32" i="4"/>
  <c r="K32" i="4"/>
  <c r="B32" i="4"/>
  <c r="M31" i="4"/>
  <c r="K31" i="4"/>
  <c r="B31" i="4"/>
  <c r="M30" i="4"/>
  <c r="O30" i="4" s="1"/>
  <c r="K30" i="4"/>
  <c r="B30" i="4"/>
  <c r="M29" i="4"/>
  <c r="K29" i="4"/>
  <c r="B29" i="4"/>
  <c r="M28" i="4"/>
  <c r="K28" i="4"/>
  <c r="B28" i="4"/>
  <c r="M27" i="4"/>
  <c r="K27" i="4"/>
  <c r="B27" i="4"/>
  <c r="M26" i="4"/>
  <c r="O26" i="4" s="1"/>
  <c r="K26" i="4"/>
  <c r="B26" i="4"/>
  <c r="M25" i="4"/>
  <c r="K25" i="4"/>
  <c r="B25" i="4"/>
  <c r="M24" i="4"/>
  <c r="O24" i="4" s="1"/>
  <c r="K24" i="4"/>
  <c r="B24" i="4"/>
  <c r="M23" i="4"/>
  <c r="K23" i="4"/>
  <c r="B23" i="4"/>
  <c r="M22" i="4"/>
  <c r="O22" i="4" s="1"/>
  <c r="K22" i="4"/>
  <c r="B22" i="4"/>
  <c r="M21" i="4"/>
  <c r="K21" i="4"/>
  <c r="B21" i="4"/>
  <c r="M20" i="4"/>
  <c r="K20" i="4"/>
  <c r="B20" i="4"/>
  <c r="M19" i="4"/>
  <c r="O19" i="4" s="1"/>
  <c r="B19" i="4"/>
  <c r="O36" i="4" l="1"/>
  <c r="O36" i="5"/>
  <c r="O28" i="6"/>
  <c r="O36" i="6"/>
  <c r="O23" i="4"/>
  <c r="O31" i="5"/>
  <c r="O31" i="6"/>
  <c r="O21" i="4"/>
  <c r="O29" i="5"/>
  <c r="O37" i="5"/>
  <c r="O29" i="6"/>
  <c r="O37" i="6"/>
  <c r="O20" i="4"/>
  <c r="O32" i="4"/>
  <c r="O24" i="5"/>
  <c r="O32" i="5"/>
  <c r="O24" i="6"/>
  <c r="D40" i="6" s="1"/>
  <c r="J40" i="6" s="1"/>
  <c r="O40" i="6" s="1"/>
  <c r="F12" i="6" s="1"/>
  <c r="O32" i="6"/>
  <c r="O28" i="4"/>
  <c r="O28" i="5"/>
  <c r="O27" i="5"/>
  <c r="O35" i="5"/>
  <c r="O27" i="6"/>
  <c r="O35" i="6"/>
  <c r="O25" i="4"/>
  <c r="O29" i="4"/>
  <c r="O33" i="4"/>
  <c r="O37" i="4"/>
  <c r="O27" i="4"/>
  <c r="O31" i="4"/>
  <c r="O35" i="4"/>
  <c r="D40" i="5"/>
  <c r="J40" i="5" s="1"/>
  <c r="O40" i="5" s="1"/>
  <c r="F12" i="5" s="1"/>
  <c r="D40" i="4" l="1"/>
  <c r="J40" i="4"/>
  <c r="O40" i="4" s="1"/>
  <c r="F12" i="4" s="1"/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O19" i="1" s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B1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D40" i="2" l="1"/>
  <c r="J40" i="2" s="1"/>
  <c r="O40" i="2" l="1"/>
  <c r="F12" i="2" s="1"/>
  <c r="O38" i="1" l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D40" i="1" l="1"/>
  <c r="J40" i="1" l="1"/>
  <c r="O40" i="1" s="1"/>
  <c r="F12" i="1" s="1"/>
  <c r="G24" i="3"/>
  <c r="G25" i="3" s="1"/>
  <c r="G26" i="3" s="1"/>
  <c r="H11" i="3" s="1"/>
</calcChain>
</file>

<file path=xl/sharedStrings.xml><?xml version="1.0" encoding="utf-8"?>
<sst xmlns="http://schemas.openxmlformats.org/spreadsheetml/2006/main" count="178" uniqueCount="70">
  <si>
    <t>　 御　請　求　書</t>
    <phoneticPr fontId="2"/>
  </si>
  <si>
    <t>請求 No：</t>
    <rPh sb="0" eb="1">
      <t>ショウ</t>
    </rPh>
    <rPh sb="1" eb="2">
      <t>モトム</t>
    </rPh>
    <phoneticPr fontId="2"/>
  </si>
  <si>
    <t>123456-123</t>
    <phoneticPr fontId="2"/>
  </si>
  <si>
    <t>請 求 日：</t>
    <rPh sb="0" eb="1">
      <t>ショウ</t>
    </rPh>
    <rPh sb="2" eb="3">
      <t>モトム</t>
    </rPh>
    <rPh sb="4" eb="5">
      <t>ビ</t>
    </rPh>
    <phoneticPr fontId="2"/>
  </si>
  <si>
    <t>株式会社サンプル　〇〇支社</t>
    <phoneticPr fontId="2"/>
  </si>
  <si>
    <t>御 中</t>
    <phoneticPr fontId="2"/>
  </si>
  <si>
    <t>〒 123-1234</t>
    <phoneticPr fontId="2"/>
  </si>
  <si>
    <t>東京都世田谷区〇〇〇 1-2-3</t>
    <rPh sb="0" eb="3">
      <t>トウキョウト</t>
    </rPh>
    <rPh sb="3" eb="6">
      <t>セタガヤ</t>
    </rPh>
    <rPh sb="6" eb="7">
      <t>ク</t>
    </rPh>
    <phoneticPr fontId="2"/>
  </si>
  <si>
    <t>営業部　担当者：△△  □□ 様</t>
    <phoneticPr fontId="2"/>
  </si>
  <si>
    <t>下記の通りご請求申し上げます。</t>
    <phoneticPr fontId="2"/>
  </si>
  <si>
    <t>銀　　行</t>
    <rPh sb="0" eb="1">
      <t>ギン</t>
    </rPh>
    <rPh sb="3" eb="4">
      <t>ギョウ</t>
    </rPh>
    <phoneticPr fontId="2"/>
  </si>
  <si>
    <t>〇〇〇〇</t>
    <phoneticPr fontId="2"/>
  </si>
  <si>
    <t>支　　店</t>
    <rPh sb="0" eb="1">
      <t>シ</t>
    </rPh>
    <rPh sb="3" eb="4">
      <t>ミセ</t>
    </rPh>
    <phoneticPr fontId="2"/>
  </si>
  <si>
    <t>△△△</t>
    <phoneticPr fontId="2"/>
  </si>
  <si>
    <t>ご請求金額</t>
    <rPh sb="1" eb="3">
      <t>セイキュウ</t>
    </rPh>
    <rPh sb="3" eb="5">
      <t>キンガク</t>
    </rPh>
    <phoneticPr fontId="2"/>
  </si>
  <si>
    <t>口座番号</t>
    <rPh sb="0" eb="4">
      <t>コウザバンゴウ</t>
    </rPh>
    <phoneticPr fontId="2"/>
  </si>
  <si>
    <t xml:space="preserve"> ( 普 ) 01234567</t>
    <rPh sb="3" eb="4">
      <t>フ</t>
    </rPh>
    <phoneticPr fontId="2"/>
  </si>
  <si>
    <t>口座名荻</t>
    <rPh sb="0" eb="2">
      <t>コウザ</t>
    </rPh>
    <rPh sb="2" eb="4">
      <t>メイオギ</t>
    </rPh>
    <phoneticPr fontId="2"/>
  </si>
  <si>
    <t>( お支払い期限 )</t>
    <rPh sb="3" eb="5">
      <t>シハラ</t>
    </rPh>
    <rPh sb="6" eb="8">
      <t>キゲン</t>
    </rPh>
    <phoneticPr fontId="2"/>
  </si>
  <si>
    <t>※お振込手数料は御社ご負担にてお願いします。</t>
    <phoneticPr fontId="2"/>
  </si>
  <si>
    <t>商品名 ／ 品名</t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</si>
  <si>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</si>
  <si>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</si>
  <si>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金　額</t>
    <rPh sb="0" eb="1">
      <t>カネ</t>
    </rPh>
    <rPh sb="2" eb="3">
      <t>ガク</t>
    </rPh>
    <phoneticPr fontId="2"/>
  </si>
  <si>
    <t>小計 (税抜)</t>
    <phoneticPr fontId="2"/>
  </si>
  <si>
    <t>消費税</t>
    <phoneticPr fontId="2"/>
  </si>
  <si>
    <t>合計 (税込)</t>
    <rPh sb="5" eb="6">
      <t>コミ</t>
    </rPh>
    <phoneticPr fontId="2"/>
  </si>
  <si>
    <t>備考欄：</t>
    <rPh sb="0" eb="3">
      <t>ビコウラン</t>
    </rPh>
    <phoneticPr fontId="2"/>
  </si>
  <si>
    <t>株式会社 日本サンプル</t>
    <phoneticPr fontId="2"/>
  </si>
  <si>
    <t>東京都杉並区〇〇〇１－２－３</t>
    <phoneticPr fontId="2"/>
  </si>
  <si>
    <t>△△△ビル １Ｆ １２３</t>
    <phoneticPr fontId="2"/>
  </si>
  <si>
    <r>
      <t xml:space="preserve">☎ 03-1234-5678  </t>
    </r>
    <r>
      <rPr>
        <sz val="13"/>
        <color theme="1"/>
        <rFont val="Segoe UI Symbol"/>
        <family val="3"/>
      </rPr>
      <t>📠</t>
    </r>
    <r>
      <rPr>
        <sz val="13"/>
        <color theme="1"/>
        <rFont val="メイリオ"/>
        <family val="3"/>
        <charset val="128"/>
      </rPr>
      <t xml:space="preserve"> 03-1234-5679</t>
    </r>
    <phoneticPr fontId="2"/>
  </si>
  <si>
    <t>✉ info@japansample.com</t>
    <phoneticPr fontId="2"/>
  </si>
  <si>
    <t>○○○○○○　サンプル　タイプＡ</t>
    <phoneticPr fontId="2"/>
  </si>
  <si>
    <t>△△△△　システム機器（ 自動調整タイプ ）</t>
    <phoneticPr fontId="2"/>
  </si>
  <si>
    <t>△△△△　システムの取付作業</t>
    <phoneticPr fontId="2"/>
  </si>
  <si>
    <t>△△△△　システムの操作説明　講習会</t>
    <phoneticPr fontId="2"/>
  </si>
  <si>
    <t>□□□□○○○○素材　（　✖✖　を含む　）</t>
    <phoneticPr fontId="2"/>
  </si>
  <si>
    <t xml:space="preserve">  ｶ) ﾆﾎﾝ ｻﾝﾌﾟﾙ</t>
    <phoneticPr fontId="2"/>
  </si>
  <si>
    <t>　 御　見　積　書</t>
    <rPh sb="4" eb="5">
      <t>ミ</t>
    </rPh>
    <phoneticPr fontId="2"/>
  </si>
  <si>
    <t>お見積金額</t>
    <rPh sb="1" eb="3">
      <t>ミツモ</t>
    </rPh>
    <rPh sb="3" eb="5">
      <t>キンガク</t>
    </rPh>
    <phoneticPr fontId="2"/>
  </si>
  <si>
    <t>下記の通りお見積り申し上げます。</t>
    <phoneticPr fontId="2"/>
  </si>
  <si>
    <t xml:space="preserve"> </t>
    <phoneticPr fontId="2"/>
  </si>
  <si>
    <t>領　収　書</t>
    <rPh sb="0" eb="1">
      <t>リョウ</t>
    </rPh>
    <rPh sb="4" eb="5">
      <t>ショ</t>
    </rPh>
    <phoneticPr fontId="2"/>
  </si>
  <si>
    <t>No.：</t>
    <phoneticPr fontId="2"/>
  </si>
  <si>
    <t>発行日：</t>
    <rPh sb="0" eb="2">
      <t>ハッコウ</t>
    </rPh>
    <rPh sb="2" eb="3">
      <t>ビ</t>
    </rPh>
    <phoneticPr fontId="2"/>
  </si>
  <si>
    <t>御 中</t>
    <rPh sb="0" eb="1">
      <t>ゴ</t>
    </rPh>
    <rPh sb="2" eb="3">
      <t>ナカ</t>
    </rPh>
    <phoneticPr fontId="2"/>
  </si>
  <si>
    <t xml:space="preserve"> 〒 123-1234 東京都世田谷区〇〇〇 1-2-3</t>
    <phoneticPr fontId="2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</si>
  <si>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2"/>
  </si>
  <si>
    <t>但し</t>
    <rPh sb="0" eb="1">
      <t>タダ</t>
    </rPh>
    <phoneticPr fontId="2"/>
  </si>
  <si>
    <t>○○代金として</t>
    <rPh sb="2" eb="4">
      <t>ダイキン</t>
    </rPh>
    <phoneticPr fontId="2"/>
  </si>
  <si>
    <t>上記の金額、正に領収いたしました。</t>
    <rPh sb="0" eb="1">
      <t>ウエ</t>
    </rPh>
    <phoneticPr fontId="2"/>
  </si>
  <si>
    <t>株式会社 日本サンプル</t>
    <rPh sb="0" eb="4">
      <t>カブシキガイシャ</t>
    </rPh>
    <rPh sb="5" eb="7">
      <t>ニホン</t>
    </rPh>
    <phoneticPr fontId="2"/>
  </si>
  <si>
    <t>小　計</t>
    <phoneticPr fontId="2"/>
  </si>
  <si>
    <t>(税抜)</t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</si>
  <si>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</si>
  <si>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</si>
  <si>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(税込)</t>
    <rPh sb="2" eb="3">
      <t>コミ</t>
    </rPh>
    <phoneticPr fontId="2"/>
  </si>
  <si>
    <t>発 行 日：</t>
    <rPh sb="0" eb="1">
      <t>ハッ</t>
    </rPh>
    <rPh sb="4" eb="5">
      <t>ビ</t>
    </rPh>
    <phoneticPr fontId="2"/>
  </si>
  <si>
    <t>No：</t>
    <phoneticPr fontId="2"/>
  </si>
  <si>
    <t>( 見積書の期限 )</t>
    <rPh sb="6" eb="8">
      <t>キゲン</t>
    </rPh>
    <phoneticPr fontId="2"/>
  </si>
  <si>
    <t>　 納　　品　　書</t>
    <phoneticPr fontId="2"/>
  </si>
  <si>
    <t>合計金額</t>
    <rPh sb="0" eb="2">
      <t>ゴウケイ</t>
    </rPh>
    <rPh sb="2" eb="4">
      <t>キンガク</t>
    </rPh>
    <phoneticPr fontId="2"/>
  </si>
  <si>
    <t>下記の通り納品申し上げます。</t>
    <phoneticPr fontId="2"/>
  </si>
  <si>
    <t>　 発　　注　　書</t>
    <phoneticPr fontId="2"/>
  </si>
  <si>
    <t>下記の通り発注申し上げます。</t>
    <phoneticPr fontId="2"/>
  </si>
  <si>
    <t>　 領　　収　　書</t>
    <phoneticPr fontId="2"/>
  </si>
  <si>
    <t>＜ 領収明細 &gt;</t>
    <phoneticPr fontId="2"/>
  </si>
  <si>
    <t>発 行 日：</t>
    <rPh sb="2" eb="3">
      <t>オコナ</t>
    </rPh>
    <rPh sb="4" eb="5">
      <t>ビ</t>
    </rPh>
    <phoneticPr fontId="2"/>
  </si>
  <si>
    <t>下記の金額、正に領収いたしました。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</si>
</sst>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yyyy&quot;年&quot;m&quot;月&quot;d&quot;日&quot;;@"/>
    <numFmt numFmtId="177" formatCode="&quot;¥&quot;#,##0\-_ ;&quot;¥&quot;\-#,##0\-_ ;_ &quot;¥&quot;* &quot;-&quot;_ ;_ @_ "/>
    <numFmt numFmtId="178" formatCode="[$]ggge&quot;年&quot;m&quot;月&quot;d&quot;日&quot;;@" x16r2:formatCode16="[$-ja-JP-x-gannen]ggge&quot;年&quot;m&quot;月&quot;d&quot;日&quot;;@"/>
    <numFmt numFmtId="179" formatCode="0_ "/>
    <numFmt numFmtId="180" formatCode="#,##0_ "/>
    <numFmt numFmtId="181" formatCode="&quot;(&quot;##&quot;%)&quot;"/>
    <numFmt numFmtId="182" formatCode="&quot;消費税( &quot;##&quot; % )&quot;"/>
    <numFmt numFmtId="183" formatCode="#,###;\-#,###"/>
    <numFmt numFmtId="184" formatCode="[$-411]gg\ ee\ &quot;年&quot;\ mm\ &quot;月&quot;\ dd\ &quot;日&quot;;@"/>
    <numFmt numFmtId="185" formatCode="&quot;消費税(&quot;##&quot; %)&quot;"/>
  </numFmts>
  <fonts count="31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24"/>
      <color theme="0"/>
      <name val="メイリオ"/>
      <family val="3"/>
      <charset val="128"/>
    </font>
    <font>
      <sz val="38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3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21"/>
      <color theme="1"/>
      <name val="メイリオ"/>
      <family val="3"/>
      <charset val="128"/>
    </font>
    <font>
      <sz val="13"/>
      <color theme="1"/>
      <name val="メイリオ"/>
      <family val="2"/>
      <charset val="128"/>
    </font>
    <font>
      <sz val="14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1"/>
      <name val="メイリオ"/>
      <family val="2"/>
      <charset val="128"/>
    </font>
    <font>
      <b/>
      <sz val="16"/>
      <color theme="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3"/>
      <name val="メイリオ"/>
      <family val="3"/>
      <charset val="128"/>
    </font>
    <font>
      <sz val="13"/>
      <color theme="1"/>
      <name val="Segoe UI Symbol"/>
      <family val="3"/>
    </font>
    <font>
      <sz val="12"/>
      <color theme="1"/>
      <name val="メイリオ"/>
      <family val="2"/>
      <charset val="128"/>
    </font>
    <font>
      <sz val="2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BCD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rgb="FF70AD47"/>
      </bottom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/>
      <right style="thick">
        <color rgb="FF70AD47"/>
      </right>
      <top/>
      <bottom/>
      <diagonal/>
    </border>
    <border>
      <left/>
      <right/>
      <top style="thin">
        <color rgb="FF70AD47"/>
      </top>
      <bottom style="thin">
        <color rgb="FF70AD47"/>
      </bottom>
      <diagonal/>
    </border>
    <border>
      <left style="medium">
        <color rgb="FF70AD47"/>
      </left>
      <right/>
      <top/>
      <bottom/>
      <diagonal/>
    </border>
    <border>
      <left/>
      <right style="medium">
        <color rgb="FF70AD47"/>
      </right>
      <top/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medium">
        <color rgb="FF70AD47"/>
      </left>
      <right/>
      <top/>
      <bottom style="thick">
        <color rgb="FF70AD47"/>
      </bottom>
      <diagonal/>
    </border>
    <border>
      <left/>
      <right style="medium">
        <color rgb="FF70AD47"/>
      </right>
      <top/>
      <bottom style="thick">
        <color rgb="FF70AD47"/>
      </bottom>
      <diagonal/>
    </border>
    <border>
      <left/>
      <right/>
      <top style="thick">
        <color rgb="FF70AD47"/>
      </top>
      <bottom/>
      <diagonal/>
    </border>
    <border>
      <left/>
      <right/>
      <top style="medium">
        <color rgb="FF70AD47"/>
      </top>
      <bottom style="thick">
        <color rgb="FF70AD4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70AD47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70AD47"/>
      </top>
      <bottom style="thin">
        <color rgb="FF70AD4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70AD47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4" borderId="0" xfId="0" applyFont="1" applyFill="1" applyAlignment="1"/>
    <xf numFmtId="0" fontId="0" fillId="4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/>
    </xf>
    <xf numFmtId="0" fontId="4" fillId="3" borderId="1" xfId="0" applyFont="1" applyFill="1" applyBorder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left" indent="4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/>
    <xf numFmtId="0" fontId="5" fillId="3" borderId="0" xfId="0" applyFont="1" applyFill="1" applyAlignment="1">
      <alignment horizontal="left" vertical="center" indent="4"/>
    </xf>
    <xf numFmtId="0" fontId="5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5" xfId="0" applyFont="1" applyFill="1" applyBorder="1" applyAlignment="1">
      <alignment horizontal="left" vertical="center" indent="2"/>
    </xf>
    <xf numFmtId="0" fontId="9" fillId="3" borderId="5" xfId="0" applyFont="1" applyFill="1" applyBorder="1" applyAlignment="1">
      <alignment horizontal="left" vertical="center" indent="1"/>
    </xf>
    <xf numFmtId="0" fontId="9" fillId="3" borderId="5" xfId="0" applyFont="1" applyFill="1" applyBorder="1">
      <alignment vertical="center"/>
    </xf>
    <xf numFmtId="178" fontId="5" fillId="3" borderId="0" xfId="0" applyNumberFormat="1" applyFont="1" applyFill="1" applyAlignment="1">
      <alignment horizontal="center"/>
    </xf>
    <xf numFmtId="0" fontId="13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49" fontId="5" fillId="6" borderId="0" xfId="0" applyNumberFormat="1" applyFont="1" applyFill="1" applyAlignment="1">
      <alignment horizontal="left"/>
    </xf>
    <xf numFmtId="180" fontId="5" fillId="6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Alignment="1">
      <alignment horizontal="right"/>
    </xf>
    <xf numFmtId="181" fontId="15" fillId="4" borderId="12" xfId="0" applyNumberFormat="1" applyFont="1" applyFill="1" applyBorder="1" applyAlignment="1">
      <alignment horizontal="left"/>
    </xf>
    <xf numFmtId="49" fontId="5" fillId="3" borderId="0" xfId="0" applyNumberFormat="1" applyFont="1" applyFill="1" applyAlignment="1">
      <alignment horizontal="left" vertical="center"/>
    </xf>
    <xf numFmtId="182" fontId="9" fillId="3" borderId="0" xfId="0" applyNumberFormat="1" applyFont="1" applyFill="1" applyAlignment="1">
      <alignment horizontal="right" vertical="center"/>
    </xf>
    <xf numFmtId="182" fontId="5" fillId="3" borderId="0" xfId="0" applyNumberFormat="1" applyFont="1" applyFill="1">
      <alignment vertical="center"/>
    </xf>
    <xf numFmtId="180" fontId="5" fillId="3" borderId="0" xfId="0" applyNumberFormat="1" applyFont="1" applyFill="1" applyAlignment="1">
      <alignment horizontal="right" vertical="center"/>
    </xf>
    <xf numFmtId="5" fontId="5" fillId="3" borderId="0" xfId="0" applyNumberFormat="1" applyFont="1" applyFill="1" applyAlignment="1">
      <alignment horizontal="right" vertical="center"/>
    </xf>
    <xf numFmtId="0" fontId="20" fillId="3" borderId="0" xfId="0" applyFont="1" applyFill="1" applyAlignment="1">
      <alignment horizontal="left" vertical="center" indent="2"/>
    </xf>
    <xf numFmtId="0" fontId="18" fillId="3" borderId="0" xfId="0" applyFont="1" applyFill="1" applyAlignment="1">
      <alignment horizontal="left" vertical="center" indent="1"/>
    </xf>
    <xf numFmtId="0" fontId="6" fillId="3" borderId="0" xfId="0" applyFont="1" applyFill="1" applyAlignment="1"/>
    <xf numFmtId="0" fontId="9" fillId="3" borderId="0" xfId="0" applyFont="1" applyFill="1" applyAlignment="1"/>
    <xf numFmtId="0" fontId="9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indent="2"/>
    </xf>
    <xf numFmtId="0" fontId="9" fillId="3" borderId="0" xfId="0" applyFont="1" applyFill="1" applyBorder="1" applyAlignment="1">
      <alignment horizontal="left" indent="1"/>
    </xf>
    <xf numFmtId="0" fontId="0" fillId="3" borderId="0" xfId="0" applyFill="1" applyBorder="1" applyAlignment="1"/>
    <xf numFmtId="0" fontId="9" fillId="3" borderId="0" xfId="0" applyFont="1" applyFill="1" applyBorder="1" applyAlignment="1">
      <alignment horizontal="left" vertical="center" indent="2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9" fillId="3" borderId="15" xfId="0" applyFont="1" applyFill="1" applyBorder="1" applyAlignment="1">
      <alignment horizontal="left" indent="2"/>
    </xf>
    <xf numFmtId="0" fontId="9" fillId="3" borderId="15" xfId="0" applyFont="1" applyFill="1" applyBorder="1" applyAlignment="1">
      <alignment horizontal="left" indent="1"/>
    </xf>
    <xf numFmtId="0" fontId="0" fillId="3" borderId="16" xfId="0" applyFill="1" applyBorder="1" applyAlignment="1"/>
    <xf numFmtId="0" fontId="0" fillId="3" borderId="18" xfId="0" applyFill="1" applyBorder="1">
      <alignment vertical="center"/>
    </xf>
    <xf numFmtId="0" fontId="9" fillId="3" borderId="21" xfId="0" applyFont="1" applyFill="1" applyBorder="1" applyAlignment="1">
      <alignment horizontal="left" vertical="center" indent="2"/>
    </xf>
    <xf numFmtId="0" fontId="9" fillId="3" borderId="21" xfId="0" applyFont="1" applyFill="1" applyBorder="1" applyAlignment="1">
      <alignment horizontal="left" vertical="center" indent="1"/>
    </xf>
    <xf numFmtId="0" fontId="0" fillId="3" borderId="22" xfId="0" applyFill="1" applyBorder="1">
      <alignment vertical="center"/>
    </xf>
    <xf numFmtId="0" fontId="0" fillId="0" borderId="0" xfId="0" applyFill="1">
      <alignment vertical="center"/>
    </xf>
    <xf numFmtId="0" fontId="23" fillId="3" borderId="0" xfId="0" applyFont="1" applyFill="1" applyAlignment="1">
      <alignment vertical="top"/>
    </xf>
    <xf numFmtId="0" fontId="8" fillId="3" borderId="0" xfId="0" applyFont="1" applyFill="1" applyAlignment="1">
      <alignment horizontal="right"/>
    </xf>
    <xf numFmtId="0" fontId="0" fillId="3" borderId="21" xfId="0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/>
    </xf>
    <xf numFmtId="184" fontId="0" fillId="0" borderId="0" xfId="0" applyNumberFormat="1" applyAlignment="1">
      <alignment horizontal="right" vertical="center" indent="1"/>
    </xf>
    <xf numFmtId="0" fontId="16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top" indent="2"/>
    </xf>
    <xf numFmtId="0" fontId="8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top"/>
    </xf>
    <xf numFmtId="0" fontId="25" fillId="3" borderId="0" xfId="0" applyFont="1" applyFill="1" applyAlignment="1">
      <alignment vertical="top"/>
    </xf>
    <xf numFmtId="0" fontId="0" fillId="0" borderId="15" xfId="0" applyBorder="1">
      <alignment vertical="center"/>
    </xf>
    <xf numFmtId="0" fontId="26" fillId="3" borderId="15" xfId="0" applyFont="1" applyFill="1" applyBorder="1">
      <alignment vertical="center"/>
    </xf>
    <xf numFmtId="0" fontId="0" fillId="3" borderId="15" xfId="0" applyFill="1" applyBorder="1">
      <alignment vertical="center"/>
    </xf>
    <xf numFmtId="177" fontId="28" fillId="3" borderId="0" xfId="0" applyNumberFormat="1" applyFont="1" applyFill="1" applyAlignment="1"/>
    <xf numFmtId="0" fontId="7" fillId="3" borderId="0" xfId="0" applyFont="1" applyFill="1">
      <alignment vertical="center"/>
    </xf>
    <xf numFmtId="0" fontId="26" fillId="3" borderId="21" xfId="0" applyFont="1" applyFill="1" applyBorder="1">
      <alignment vertical="center"/>
    </xf>
    <xf numFmtId="177" fontId="28" fillId="3" borderId="21" xfId="0" applyNumberFormat="1" applyFont="1" applyFill="1" applyBorder="1" applyAlignme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7" fontId="29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49" fontId="5" fillId="6" borderId="0" xfId="0" applyNumberFormat="1" applyFont="1" applyFill="1" applyAlignment="1">
      <alignment horizontal="left" vertical="center"/>
    </xf>
    <xf numFmtId="180" fontId="5" fillId="6" borderId="0" xfId="0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/>
    </xf>
    <xf numFmtId="49" fontId="5" fillId="3" borderId="0" xfId="0" applyNumberFormat="1" applyFont="1" applyFill="1">
      <alignment vertical="center"/>
    </xf>
    <xf numFmtId="49" fontId="8" fillId="3" borderId="0" xfId="0" applyNumberFormat="1" applyFont="1" applyFill="1">
      <alignment vertical="center"/>
    </xf>
    <xf numFmtId="0" fontId="5" fillId="3" borderId="0" xfId="0" applyFont="1" applyFill="1" applyAlignment="1">
      <alignment horizontal="center" vertical="center"/>
    </xf>
    <xf numFmtId="178" fontId="5" fillId="3" borderId="0" xfId="0" applyNumberFormat="1" applyFont="1" applyFill="1" applyAlignment="1"/>
    <xf numFmtId="5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2"/>
    </xf>
    <xf numFmtId="178" fontId="5" fillId="3" borderId="0" xfId="0" applyNumberFormat="1" applyFont="1" applyFill="1" applyAlignment="1">
      <alignment horizontal="left" vertical="center" indent="1"/>
    </xf>
    <xf numFmtId="178" fontId="5" fillId="3" borderId="0" xfId="0" applyNumberFormat="1" applyFont="1" applyFill="1" applyAlignment="1">
      <alignment horizontal="left" vertical="center"/>
    </xf>
    <xf numFmtId="179" fontId="5" fillId="3" borderId="0" xfId="0" applyNumberFormat="1" applyFont="1" applyFill="1" applyAlignment="1">
      <alignment horizontal="left" indent="1"/>
    </xf>
    <xf numFmtId="183" fontId="5" fillId="3" borderId="0" xfId="0" applyNumberFormat="1" applyFont="1" applyFill="1" applyAlignment="1">
      <alignment horizontal="right" indent="1"/>
    </xf>
    <xf numFmtId="49" fontId="17" fillId="4" borderId="12" xfId="0" applyNumberFormat="1" applyFont="1" applyFill="1" applyBorder="1" applyAlignment="1">
      <alignment horizontal="center"/>
    </xf>
    <xf numFmtId="5" fontId="19" fillId="3" borderId="12" xfId="0" applyNumberFormat="1" applyFont="1" applyFill="1" applyBorder="1" applyAlignment="1">
      <alignment horizontal="right" indent="1"/>
    </xf>
    <xf numFmtId="49" fontId="17" fillId="4" borderId="12" xfId="0" applyNumberFormat="1" applyFont="1" applyFill="1" applyBorder="1" applyAlignment="1">
      <alignment horizontal="right"/>
    </xf>
    <xf numFmtId="182" fontId="17" fillId="4" borderId="12" xfId="0" applyNumberFormat="1" applyFont="1" applyFill="1" applyBorder="1" applyAlignment="1">
      <alignment horizontal="center"/>
    </xf>
    <xf numFmtId="179" fontId="5" fillId="5" borderId="0" xfId="0" applyNumberFormat="1" applyFont="1" applyFill="1" applyAlignment="1">
      <alignment horizontal="left" indent="1"/>
    </xf>
    <xf numFmtId="183" fontId="5" fillId="5" borderId="0" xfId="0" applyNumberFormat="1" applyFont="1" applyFill="1" applyAlignment="1">
      <alignment horizontal="right" indent="1"/>
    </xf>
    <xf numFmtId="38" fontId="16" fillId="3" borderId="0" xfId="1" applyNumberFormat="1" applyFont="1" applyFill="1" applyBorder="1" applyAlignment="1">
      <alignment horizontal="left" indent="1"/>
    </xf>
    <xf numFmtId="38" fontId="9" fillId="3" borderId="0" xfId="1" applyNumberFormat="1" applyFont="1" applyFill="1" applyBorder="1" applyAlignment="1">
      <alignment horizontal="left" indent="1"/>
    </xf>
    <xf numFmtId="0" fontId="15" fillId="4" borderId="0" xfId="0" applyFont="1" applyFill="1" applyAlignment="1">
      <alignment horizontal="left" vertical="center" indent="1"/>
    </xf>
    <xf numFmtId="0" fontId="15" fillId="4" borderId="0" xfId="0" applyFont="1" applyFill="1" applyAlignment="1">
      <alignment horizontal="right" vertical="center" indent="1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0" xfId="0" applyFont="1" applyFill="1" applyAlignment="1">
      <alignment horizontal="right" indent="1"/>
    </xf>
    <xf numFmtId="176" fontId="5" fillId="3" borderId="1" xfId="0" applyNumberFormat="1" applyFont="1" applyFill="1" applyBorder="1" applyAlignment="1">
      <alignment horizontal="right" inden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20" fillId="0" borderId="11" xfId="0" applyFont="1" applyBorder="1" applyAlignment="1">
      <alignment horizontal="center"/>
    </xf>
    <xf numFmtId="176" fontId="5" fillId="3" borderId="11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top"/>
    </xf>
    <xf numFmtId="0" fontId="11" fillId="4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77" fontId="12" fillId="3" borderId="8" xfId="0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177" fontId="12" fillId="3" borderId="3" xfId="0" applyNumberFormat="1" applyFont="1" applyFill="1" applyBorder="1" applyAlignment="1">
      <alignment horizontal="center"/>
    </xf>
    <xf numFmtId="177" fontId="12" fillId="3" borderId="9" xfId="0" applyNumberFormat="1" applyFont="1" applyFill="1" applyBorder="1" applyAlignment="1">
      <alignment horizontal="center"/>
    </xf>
    <xf numFmtId="177" fontId="12" fillId="3" borderId="1" xfId="0" applyNumberFormat="1" applyFont="1" applyFill="1" applyBorder="1" applyAlignment="1">
      <alignment horizontal="center"/>
    </xf>
    <xf numFmtId="177" fontId="12" fillId="3" borderId="1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center" vertical="top"/>
    </xf>
    <xf numFmtId="0" fontId="10" fillId="4" borderId="19" xfId="0" applyFont="1" applyFill="1" applyBorder="1" applyAlignment="1">
      <alignment horizontal="center" vertical="top"/>
    </xf>
    <xf numFmtId="0" fontId="10" fillId="4" borderId="20" xfId="0" applyFont="1" applyFill="1" applyBorder="1" applyAlignment="1">
      <alignment horizontal="center" vertical="top"/>
    </xf>
    <xf numFmtId="0" fontId="2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82" fontId="8" fillId="3" borderId="25" xfId="0" applyNumberFormat="1" applyFont="1" applyFill="1" applyBorder="1" applyAlignment="1">
      <alignment horizontal="right" vertical="top"/>
    </xf>
    <xf numFmtId="182" fontId="30" fillId="3" borderId="25" xfId="0" applyNumberFormat="1" applyFont="1" applyFill="1" applyBorder="1" applyAlignment="1">
      <alignment horizontal="left" vertical="top"/>
    </xf>
    <xf numFmtId="182" fontId="30" fillId="3" borderId="26" xfId="0" applyNumberFormat="1" applyFont="1" applyFill="1" applyBorder="1" applyAlignment="1">
      <alignment horizontal="left" vertical="top"/>
    </xf>
    <xf numFmtId="5" fontId="8" fillId="3" borderId="28" xfId="0" applyNumberFormat="1" applyFont="1" applyFill="1" applyBorder="1" applyAlignment="1">
      <alignment horizontal="right" vertical="top" indent="1"/>
    </xf>
    <xf numFmtId="5" fontId="8" fillId="3" borderId="25" xfId="0" applyNumberFormat="1" applyFont="1" applyFill="1" applyBorder="1" applyAlignment="1">
      <alignment horizontal="right" vertical="top" indent="1"/>
    </xf>
    <xf numFmtId="5" fontId="5" fillId="3" borderId="23" xfId="0" applyNumberFormat="1" applyFont="1" applyFill="1" applyBorder="1" applyAlignment="1">
      <alignment horizontal="right" vertical="center" indent="1"/>
    </xf>
    <xf numFmtId="5" fontId="5" fillId="3" borderId="24" xfId="0" applyNumberFormat="1" applyFont="1" applyFill="1" applyBorder="1" applyAlignment="1">
      <alignment horizontal="right" vertical="center" indent="1"/>
    </xf>
    <xf numFmtId="5" fontId="8" fillId="3" borderId="13" xfId="0" applyNumberFormat="1" applyFont="1" applyFill="1" applyBorder="1" applyAlignment="1">
      <alignment horizontal="right" vertical="top" indent="1"/>
    </xf>
    <xf numFmtId="5" fontId="8" fillId="3" borderId="15" xfId="0" applyNumberFormat="1" applyFont="1" applyFill="1" applyBorder="1" applyAlignment="1">
      <alignment horizontal="right" vertical="top" indent="1"/>
    </xf>
    <xf numFmtId="185" fontId="8" fillId="3" borderId="27" xfId="0" applyNumberFormat="1" applyFont="1" applyFill="1" applyBorder="1" applyAlignment="1">
      <alignment horizontal="right" vertical="top"/>
    </xf>
    <xf numFmtId="185" fontId="8" fillId="3" borderId="25" xfId="0" applyNumberFormat="1" applyFont="1" applyFill="1" applyBorder="1" applyAlignment="1">
      <alignment horizontal="right" vertical="top"/>
    </xf>
    <xf numFmtId="181" fontId="30" fillId="3" borderId="25" xfId="0" applyNumberFormat="1" applyFont="1" applyFill="1" applyBorder="1" applyAlignment="1">
      <alignment horizontal="left" vertical="top"/>
    </xf>
    <xf numFmtId="181" fontId="30" fillId="3" borderId="26" xfId="0" applyNumberFormat="1" applyFont="1" applyFill="1" applyBorder="1" applyAlignment="1">
      <alignment horizontal="left" vertical="top"/>
    </xf>
    <xf numFmtId="177" fontId="27" fillId="6" borderId="15" xfId="0" applyNumberFormat="1" applyFont="1" applyFill="1" applyBorder="1" applyAlignment="1">
      <alignment horizontal="center"/>
    </xf>
    <xf numFmtId="177" fontId="27" fillId="6" borderId="0" xfId="0" applyNumberFormat="1" applyFont="1" applyFill="1" applyAlignment="1">
      <alignment horizontal="center"/>
    </xf>
    <xf numFmtId="177" fontId="27" fillId="6" borderId="21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indent="1"/>
    </xf>
    <xf numFmtId="178" fontId="8" fillId="3" borderId="21" xfId="0" applyNumberFormat="1" applyFont="1" applyFill="1" applyBorder="1" applyAlignment="1">
      <alignment horizontal="right" indent="1"/>
    </xf>
    <xf numFmtId="0" fontId="6" fillId="3" borderId="21" xfId="0" applyFont="1" applyFill="1" applyBorder="1" applyAlignment="1">
      <alignment horizontal="center"/>
    </xf>
  </cellXfs>
  <cellStyles count="2">
    <cellStyle name="40% - アクセント 6" xfId="1" builtinId="51"/>
    <cellStyle name="標準" xfId="0" builtinId="0"/>
  </cellStyles>
  <dxfs count="0"/>
  <tableStyles count="0" defaultTableStyle="TableStyleMedium2" defaultPivotStyle="PivotStyleLight16"/>
  <colors>
    <mruColors>
      <color rgb="FFD9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4D38EA6-57E5-4338-BD56-B609DEB82393}"/>
            </a:ext>
          </a:extLst>
        </xdr:cNvPr>
        <xdr:cNvCxnSpPr/>
      </xdr:nvCxnSpPr>
      <xdr:spPr>
        <a:xfrm>
          <a:off x="85725" y="15109830"/>
          <a:ext cx="95583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37038DB2-C08C-4C23-9BCF-2C168AD2B8F0}"/>
            </a:ext>
          </a:extLst>
        </xdr:cNvPr>
        <xdr:cNvSpPr/>
      </xdr:nvSpPr>
      <xdr:spPr>
        <a:xfrm rot="10800000" flipH="1">
          <a:off x="215900" y="0"/>
          <a:ext cx="542925" cy="549075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A87FB2-DA2F-41DE-B733-C1DC80907DD3}"/>
            </a:ext>
          </a:extLst>
        </xdr:cNvPr>
        <xdr:cNvSpPr/>
      </xdr:nvSpPr>
      <xdr:spPr>
        <a:xfrm>
          <a:off x="324224" y="12706723"/>
          <a:ext cx="4355352" cy="2253129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78441</xdr:colOff>
      <xdr:row>44</xdr:row>
      <xdr:rowOff>67235</xdr:rowOff>
    </xdr:from>
    <xdr:to>
      <xdr:col>16</xdr:col>
      <xdr:colOff>56029</xdr:colOff>
      <xdr:row>49</xdr:row>
      <xdr:rowOff>168088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1BFA584-30FD-4FE9-94CF-B9BECF2F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7041" y="13173635"/>
          <a:ext cx="1615888" cy="160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33618</xdr:colOff>
      <xdr:row>41</xdr:row>
      <xdr:rowOff>78441</xdr:rowOff>
    </xdr:from>
    <xdr:to>
      <xdr:col>14</xdr:col>
      <xdr:colOff>524996</xdr:colOff>
      <xdr:row>44</xdr:row>
      <xdr:rowOff>17713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685E2A2-2C9B-472A-A09E-8EECB1F88E37}"/>
            </a:ext>
          </a:extLst>
        </xdr:cNvPr>
        <xdr:cNvGrpSpPr/>
      </xdr:nvGrpSpPr>
      <xdr:grpSpPr>
        <a:xfrm>
          <a:off x="4841838" y="12735261"/>
          <a:ext cx="3379358" cy="449812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46F1683-7629-40F9-9543-A58788A40671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999B6D54-5D62-4660-82E2-D68207AA7E77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8D39714-E8F3-41F1-AC59-BC77BD5003EB}"/>
            </a:ext>
          </a:extLst>
        </xdr:cNvPr>
        <xdr:cNvCxnSpPr/>
      </xdr:nvCxnSpPr>
      <xdr:spPr>
        <a:xfrm>
          <a:off x="85725" y="15109830"/>
          <a:ext cx="95583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22857680-4C4B-463A-AA36-B9A14216C76C}"/>
            </a:ext>
          </a:extLst>
        </xdr:cNvPr>
        <xdr:cNvSpPr/>
      </xdr:nvSpPr>
      <xdr:spPr>
        <a:xfrm rot="10800000" flipH="1">
          <a:off x="215900" y="0"/>
          <a:ext cx="542925" cy="549075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F1F1230-593E-463B-90CD-36B288439ED5}"/>
            </a:ext>
          </a:extLst>
        </xdr:cNvPr>
        <xdr:cNvSpPr/>
      </xdr:nvSpPr>
      <xdr:spPr>
        <a:xfrm>
          <a:off x="327025" y="12690474"/>
          <a:ext cx="4340225" cy="2234079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78441</xdr:colOff>
      <xdr:row>44</xdr:row>
      <xdr:rowOff>67235</xdr:rowOff>
    </xdr:from>
    <xdr:to>
      <xdr:col>16</xdr:col>
      <xdr:colOff>56029</xdr:colOff>
      <xdr:row>49</xdr:row>
      <xdr:rowOff>168088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CFC2D6D-F55C-496F-A2ED-BCDEE885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7041" y="13173635"/>
          <a:ext cx="1615888" cy="160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33618</xdr:colOff>
      <xdr:row>41</xdr:row>
      <xdr:rowOff>78441</xdr:rowOff>
    </xdr:from>
    <xdr:to>
      <xdr:col>14</xdr:col>
      <xdr:colOff>524996</xdr:colOff>
      <xdr:row>44</xdr:row>
      <xdr:rowOff>17713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E411A9F-1213-411A-9513-DE7DFD5EEE47}"/>
            </a:ext>
          </a:extLst>
        </xdr:cNvPr>
        <xdr:cNvGrpSpPr/>
      </xdr:nvGrpSpPr>
      <xdr:grpSpPr>
        <a:xfrm>
          <a:off x="4841838" y="12735261"/>
          <a:ext cx="3379358" cy="449812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222880A-1B4C-49A2-B0BC-3F9E72EFC057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F070175-F30D-4C91-9097-06D8C06051C4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5236DF2-62A0-4B72-A84A-F3FDC1E751A5}"/>
            </a:ext>
          </a:extLst>
        </xdr:cNvPr>
        <xdr:cNvCxnSpPr/>
      </xdr:nvCxnSpPr>
      <xdr:spPr>
        <a:xfrm>
          <a:off x="85725" y="15100305"/>
          <a:ext cx="95583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96C13E2-625A-499C-8C8D-90B1564557CB}"/>
            </a:ext>
          </a:extLst>
        </xdr:cNvPr>
        <xdr:cNvSpPr/>
      </xdr:nvSpPr>
      <xdr:spPr>
        <a:xfrm rot="10800000" flipH="1">
          <a:off x="215900" y="0"/>
          <a:ext cx="542925" cy="549075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1367FE3-2251-4F1F-B24F-C520FC48D1E1}"/>
            </a:ext>
          </a:extLst>
        </xdr:cNvPr>
        <xdr:cNvSpPr/>
      </xdr:nvSpPr>
      <xdr:spPr>
        <a:xfrm>
          <a:off x="327025" y="12680949"/>
          <a:ext cx="4340225" cy="2234079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78441</xdr:colOff>
      <xdr:row>44</xdr:row>
      <xdr:rowOff>67235</xdr:rowOff>
    </xdr:from>
    <xdr:to>
      <xdr:col>16</xdr:col>
      <xdr:colOff>56029</xdr:colOff>
      <xdr:row>49</xdr:row>
      <xdr:rowOff>168088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F9C32D1-0E56-41DD-B143-4D1B31A2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7041" y="13164110"/>
          <a:ext cx="1615888" cy="160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33618</xdr:colOff>
      <xdr:row>41</xdr:row>
      <xdr:rowOff>78441</xdr:rowOff>
    </xdr:from>
    <xdr:to>
      <xdr:col>14</xdr:col>
      <xdr:colOff>524996</xdr:colOff>
      <xdr:row>44</xdr:row>
      <xdr:rowOff>17713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7532CC1-FC29-40C3-9D1A-D55C4E548EB5}"/>
            </a:ext>
          </a:extLst>
        </xdr:cNvPr>
        <xdr:cNvGrpSpPr/>
      </xdr:nvGrpSpPr>
      <xdr:grpSpPr>
        <a:xfrm>
          <a:off x="4841838" y="12735261"/>
          <a:ext cx="3379358" cy="449812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0BA25D9-1905-450F-8F04-F75C96FEBD25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E1E46707-DAF2-4713-8395-4929D4C819AF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7664E98-5D31-4B4D-9939-82D749FB3AA7}"/>
            </a:ext>
          </a:extLst>
        </xdr:cNvPr>
        <xdr:cNvCxnSpPr/>
      </xdr:nvCxnSpPr>
      <xdr:spPr>
        <a:xfrm>
          <a:off x="85725" y="15100305"/>
          <a:ext cx="95583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1FAD1374-5EB7-47ED-B8BD-90573C118233}"/>
            </a:ext>
          </a:extLst>
        </xdr:cNvPr>
        <xdr:cNvSpPr/>
      </xdr:nvSpPr>
      <xdr:spPr>
        <a:xfrm rot="10800000" flipH="1">
          <a:off x="215900" y="0"/>
          <a:ext cx="542925" cy="549075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70EE0D2-5E32-471F-B5E5-A3CC66FD0FF2}"/>
            </a:ext>
          </a:extLst>
        </xdr:cNvPr>
        <xdr:cNvSpPr/>
      </xdr:nvSpPr>
      <xdr:spPr>
        <a:xfrm>
          <a:off x="327025" y="12680949"/>
          <a:ext cx="4340225" cy="2234079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78441</xdr:colOff>
      <xdr:row>44</xdr:row>
      <xdr:rowOff>67235</xdr:rowOff>
    </xdr:from>
    <xdr:to>
      <xdr:col>16</xdr:col>
      <xdr:colOff>56029</xdr:colOff>
      <xdr:row>49</xdr:row>
      <xdr:rowOff>168088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E30A1C9-683C-44E5-90D3-0DF3890B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7041" y="13164110"/>
          <a:ext cx="1615888" cy="160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33618</xdr:colOff>
      <xdr:row>41</xdr:row>
      <xdr:rowOff>78441</xdr:rowOff>
    </xdr:from>
    <xdr:to>
      <xdr:col>14</xdr:col>
      <xdr:colOff>524996</xdr:colOff>
      <xdr:row>44</xdr:row>
      <xdr:rowOff>17713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A20E1CD-AF72-4E7E-89AB-87E23AEC97DF}"/>
            </a:ext>
          </a:extLst>
        </xdr:cNvPr>
        <xdr:cNvGrpSpPr/>
      </xdr:nvGrpSpPr>
      <xdr:grpSpPr>
        <a:xfrm>
          <a:off x="4841838" y="12735261"/>
          <a:ext cx="3379358" cy="449812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B0724CC-0E34-4B76-A7FA-118F090ADB46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2596F058-B741-45F4-ABC3-AF555DDA084D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40E725E-9718-419E-9BA6-BE84B563E200}"/>
            </a:ext>
          </a:extLst>
        </xdr:cNvPr>
        <xdr:cNvCxnSpPr/>
      </xdr:nvCxnSpPr>
      <xdr:spPr>
        <a:xfrm>
          <a:off x="85725" y="15100305"/>
          <a:ext cx="95583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DF5D220-C754-48E4-B786-29848B862973}"/>
            </a:ext>
          </a:extLst>
        </xdr:cNvPr>
        <xdr:cNvSpPr/>
      </xdr:nvSpPr>
      <xdr:spPr>
        <a:xfrm rot="10800000" flipH="1">
          <a:off x="215900" y="0"/>
          <a:ext cx="542925" cy="549075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09A4435-BA7C-46AB-8C9E-3589F2D6F5E0}"/>
            </a:ext>
          </a:extLst>
        </xdr:cNvPr>
        <xdr:cNvSpPr/>
      </xdr:nvSpPr>
      <xdr:spPr>
        <a:xfrm>
          <a:off x="327025" y="12680949"/>
          <a:ext cx="4340225" cy="2234079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78441</xdr:colOff>
      <xdr:row>44</xdr:row>
      <xdr:rowOff>67235</xdr:rowOff>
    </xdr:from>
    <xdr:to>
      <xdr:col>16</xdr:col>
      <xdr:colOff>56029</xdr:colOff>
      <xdr:row>49</xdr:row>
      <xdr:rowOff>168088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48BEAB-73A8-47CA-B35C-4022CB61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7041" y="13164110"/>
          <a:ext cx="1615888" cy="160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33618</xdr:colOff>
      <xdr:row>41</xdr:row>
      <xdr:rowOff>78441</xdr:rowOff>
    </xdr:from>
    <xdr:to>
      <xdr:col>14</xdr:col>
      <xdr:colOff>524996</xdr:colOff>
      <xdr:row>44</xdr:row>
      <xdr:rowOff>17713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9A226C1-AD9B-42B2-99EB-0B0EE909BC3A}"/>
            </a:ext>
          </a:extLst>
        </xdr:cNvPr>
        <xdr:cNvGrpSpPr/>
      </xdr:nvGrpSpPr>
      <xdr:grpSpPr>
        <a:xfrm>
          <a:off x="4841838" y="12735261"/>
          <a:ext cx="3379358" cy="449812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1CDC599-1D5F-4BF6-B6DD-23A5B3F41D74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B1A8994-7949-40EE-9EBA-BF7B870C4B99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10</xdr:col>
      <xdr:colOff>466725</xdr:colOff>
      <xdr:row>9</xdr:row>
      <xdr:rowOff>85725</xdr:rowOff>
    </xdr:from>
    <xdr:to>
      <xdr:col>11</xdr:col>
      <xdr:colOff>752475</xdr:colOff>
      <xdr:row>13</xdr:row>
      <xdr:rowOff>53975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ADAEF2F-27D7-4B06-A957-FE36BEACC622}"/>
            </a:ext>
          </a:extLst>
        </xdr:cNvPr>
        <xdr:cNvSpPr/>
      </xdr:nvSpPr>
      <xdr:spPr>
        <a:xfrm>
          <a:off x="5695950" y="2190750"/>
          <a:ext cx="866775" cy="1082675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5FE2D9-17A0-459A-BE34-79046173DF7B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838388-3E11-4D44-957A-6190145F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20C3-2EBA-473C-93A9-F76CFD9425A9}">
  <sheetPr>
    <pageSetUpPr fitToPage="1"/>
  </sheetPr>
  <dimension ref="A1:DX56"/>
  <sheetViews>
    <sheetView tabSelected="1" zoomScaleNormal="100" zoomScaleSheetLayoutView="85" zoomScalePageLayoutView="50" workbookViewId="0">
      <selection activeCell="S1" sqref="S1"/>
    </sheetView>
  </sheetViews>
  <sheetFormatPr defaultRowHeight="17.399999999999999" x14ac:dyDescent="0.5"/>
  <cols>
    <col min="1" max="1" width="2.81640625" customWidth="1"/>
    <col min="2" max="2" width="12" bestFit="1" customWidth="1"/>
    <col min="3" max="3" width="4.36328125" customWidth="1"/>
    <col min="4" max="4" width="3.1796875" customWidth="1"/>
    <col min="5" max="5" width="4.81640625" customWidth="1"/>
    <col min="6" max="6" width="10.81640625" customWidth="1"/>
    <col min="7" max="7" width="4.81640625" customWidth="1"/>
    <col min="8" max="8" width="5.54296875" customWidth="1"/>
    <col min="9" max="9" width="9" customWidth="1"/>
    <col min="10" max="10" width="3.81640625" customWidth="1"/>
    <col min="11" max="11" width="6.81640625" customWidth="1"/>
    <col min="12" max="12" width="9" customWidth="1"/>
    <col min="13" max="13" width="5.81640625" style="41" customWidth="1"/>
    <col min="14" max="14" width="9" customWidth="1"/>
    <col min="15" max="15" width="12.36328125" customWidth="1"/>
    <col min="16" max="16" width="6.81640625" customWidth="1"/>
    <col min="17" max="17" width="1.81640625" customWidth="1"/>
    <col min="18" max="18" width="1.81640625" style="58" customWidth="1"/>
  </cols>
  <sheetData>
    <row r="1" spans="1:128" s="1" customFormat="1" ht="8.1" customHeight="1" x14ac:dyDescent="1.05">
      <c r="B1" s="2"/>
      <c r="C1" s="2"/>
      <c r="D1" s="2"/>
      <c r="E1" s="2"/>
      <c r="F1" s="2"/>
      <c r="G1" s="3"/>
      <c r="H1" s="3"/>
      <c r="I1" s="3"/>
      <c r="J1" s="3"/>
      <c r="M1" s="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1:128" ht="18.75" customHeight="1" x14ac:dyDescent="0.6">
      <c r="A2" s="1"/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5"/>
      <c r="L2" s="5"/>
      <c r="M2" s="5"/>
      <c r="N2" s="11" t="s">
        <v>1</v>
      </c>
      <c r="O2" s="117" t="s">
        <v>2</v>
      </c>
      <c r="P2" s="117"/>
      <c r="Q2" s="1"/>
      <c r="R2" s="1"/>
    </row>
    <row r="3" spans="1:128" ht="18.75" customHeight="1" thickBot="1" x14ac:dyDescent="0.6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7"/>
      <c r="L3" s="7"/>
      <c r="M3" s="7"/>
      <c r="N3" s="98" t="s">
        <v>3</v>
      </c>
      <c r="O3" s="118">
        <v>44560</v>
      </c>
      <c r="P3" s="118"/>
      <c r="Q3" s="1"/>
      <c r="R3" s="1"/>
    </row>
    <row r="4" spans="1:128" ht="8.1" customHeight="1" thickTop="1" x14ac:dyDescent="0.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1"/>
      <c r="R4" s="1"/>
    </row>
    <row r="5" spans="1:128" x14ac:dyDescent="0.5">
      <c r="A5" s="1"/>
      <c r="B5" s="119" t="s">
        <v>4</v>
      </c>
      <c r="C5" s="119"/>
      <c r="D5" s="119"/>
      <c r="E5" s="119"/>
      <c r="F5" s="119"/>
      <c r="G5" s="119"/>
      <c r="H5" s="119"/>
      <c r="I5" s="119"/>
      <c r="J5" s="119"/>
      <c r="K5" s="121" t="s">
        <v>5</v>
      </c>
      <c r="L5" s="121"/>
      <c r="M5" s="4"/>
      <c r="N5" s="1"/>
      <c r="O5" s="1"/>
      <c r="P5" s="1"/>
      <c r="Q5" s="1"/>
      <c r="R5" s="1"/>
    </row>
    <row r="6" spans="1:128" ht="19.5" customHeight="1" thickBot="1" x14ac:dyDescent="0.55000000000000004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1"/>
      <c r="M6" s="4"/>
      <c r="N6" s="1"/>
      <c r="O6" s="1"/>
      <c r="P6" s="1"/>
      <c r="Q6" s="1"/>
      <c r="R6" s="1"/>
    </row>
    <row r="7" spans="1:128" ht="27" thickTop="1" x14ac:dyDescent="0.75">
      <c r="A7" s="1"/>
      <c r="B7" s="10" t="s">
        <v>6</v>
      </c>
      <c r="C7" s="10"/>
      <c r="D7" s="11"/>
      <c r="E7" s="6" t="s">
        <v>7</v>
      </c>
      <c r="F7" s="12"/>
      <c r="G7" s="13"/>
      <c r="H7" s="13"/>
      <c r="I7" s="13"/>
      <c r="J7" s="13"/>
      <c r="K7" s="14"/>
      <c r="L7" s="14"/>
      <c r="M7" s="4"/>
      <c r="N7" s="1"/>
      <c r="O7" s="1"/>
      <c r="P7" s="1"/>
      <c r="Q7" s="1"/>
      <c r="R7" s="1"/>
    </row>
    <row r="8" spans="1:128" ht="26.4" x14ac:dyDescent="0.75">
      <c r="A8" s="1"/>
      <c r="B8" s="15" t="s">
        <v>8</v>
      </c>
      <c r="C8" s="15"/>
      <c r="D8" s="16"/>
      <c r="F8" s="12"/>
      <c r="G8" s="13"/>
      <c r="H8" s="13"/>
      <c r="I8" s="13"/>
      <c r="J8" s="13"/>
      <c r="K8" s="17"/>
      <c r="L8" s="1"/>
      <c r="M8" s="4"/>
      <c r="N8" s="1"/>
      <c r="O8" s="1"/>
      <c r="P8" s="1"/>
      <c r="Q8" s="1"/>
      <c r="R8" s="1"/>
    </row>
    <row r="9" spans="1:128" ht="26.4" x14ac:dyDescent="0.75">
      <c r="A9" s="1"/>
      <c r="B9" s="16"/>
      <c r="C9" s="16"/>
      <c r="D9" s="16"/>
      <c r="E9" s="16"/>
      <c r="F9" s="12"/>
      <c r="G9" s="13"/>
      <c r="H9" s="13"/>
      <c r="I9" s="13"/>
      <c r="J9" s="13"/>
      <c r="K9" s="17"/>
      <c r="L9" s="1"/>
      <c r="M9" s="4"/>
      <c r="N9" s="1"/>
      <c r="O9" s="1"/>
      <c r="P9" s="1"/>
      <c r="Q9" s="1"/>
      <c r="R9" s="1"/>
    </row>
    <row r="10" spans="1:128" ht="24.75" customHeight="1" x14ac:dyDescent="0.6">
      <c r="A10" s="1"/>
      <c r="B10" s="125" t="s">
        <v>9</v>
      </c>
      <c r="C10" s="125"/>
      <c r="D10" s="125"/>
      <c r="E10" s="125"/>
      <c r="F10" s="125"/>
      <c r="G10" s="125"/>
      <c r="H10" s="125"/>
      <c r="I10" s="125"/>
      <c r="J10" s="125"/>
      <c r="K10" s="17"/>
      <c r="L10" s="140" t="s">
        <v>10</v>
      </c>
      <c r="M10" s="141"/>
      <c r="N10" s="51" t="s">
        <v>11</v>
      </c>
      <c r="O10" s="52"/>
      <c r="P10" s="53"/>
      <c r="Q10" s="1"/>
      <c r="R10" s="1"/>
    </row>
    <row r="11" spans="1:128" ht="21" customHeight="1" thickBot="1" x14ac:dyDescent="0.55000000000000004">
      <c r="A11" s="1"/>
      <c r="B11" s="125"/>
      <c r="C11" s="125"/>
      <c r="D11" s="125"/>
      <c r="E11" s="125"/>
      <c r="F11" s="125"/>
      <c r="G11" s="125"/>
      <c r="H11" s="125"/>
      <c r="I11" s="125"/>
      <c r="J11" s="125"/>
      <c r="K11" s="17"/>
      <c r="L11" s="142" t="s">
        <v>12</v>
      </c>
      <c r="M11" s="143"/>
      <c r="N11" s="18" t="s">
        <v>13</v>
      </c>
      <c r="O11" s="19"/>
      <c r="P11" s="54"/>
      <c r="Q11" s="1"/>
      <c r="R11" s="1"/>
    </row>
    <row r="12" spans="1:128" ht="21" customHeight="1" x14ac:dyDescent="0.5">
      <c r="A12" s="1"/>
      <c r="B12" s="128" t="s">
        <v>14</v>
      </c>
      <c r="C12" s="129"/>
      <c r="D12" s="129"/>
      <c r="E12" s="130"/>
      <c r="F12" s="134">
        <f>O40</f>
        <v>407957393</v>
      </c>
      <c r="G12" s="135"/>
      <c r="H12" s="135"/>
      <c r="I12" s="135"/>
      <c r="J12" s="136"/>
      <c r="K12" s="17"/>
      <c r="L12" s="142" t="s">
        <v>15</v>
      </c>
      <c r="M12" s="143"/>
      <c r="N12" s="19" t="s">
        <v>16</v>
      </c>
      <c r="O12" s="20"/>
      <c r="P12" s="54"/>
      <c r="Q12" s="1"/>
      <c r="R12" s="1"/>
    </row>
    <row r="13" spans="1:128" ht="21" customHeight="1" thickBot="1" x14ac:dyDescent="0.55000000000000004">
      <c r="A13" s="1"/>
      <c r="B13" s="131"/>
      <c r="C13" s="132"/>
      <c r="D13" s="132"/>
      <c r="E13" s="133"/>
      <c r="F13" s="137"/>
      <c r="G13" s="138"/>
      <c r="H13" s="138"/>
      <c r="I13" s="138"/>
      <c r="J13" s="139"/>
      <c r="K13" s="1"/>
      <c r="L13" s="144" t="s">
        <v>17</v>
      </c>
      <c r="M13" s="145"/>
      <c r="N13" s="55" t="s">
        <v>38</v>
      </c>
      <c r="O13" s="56"/>
      <c r="P13" s="57"/>
      <c r="Q13" s="1"/>
      <c r="R13" s="1"/>
    </row>
    <row r="14" spans="1:128" ht="27" thickTop="1" x14ac:dyDescent="0.75">
      <c r="A14" s="1"/>
      <c r="B14" s="122" t="s">
        <v>18</v>
      </c>
      <c r="C14" s="122"/>
      <c r="D14" s="122"/>
      <c r="E14" s="122"/>
      <c r="F14" s="123">
        <v>44561</v>
      </c>
      <c r="G14" s="123"/>
      <c r="H14" s="123"/>
      <c r="I14" s="21"/>
      <c r="J14" s="13"/>
      <c r="K14" s="17"/>
      <c r="L14" s="22" t="s">
        <v>19</v>
      </c>
      <c r="M14" s="4"/>
      <c r="N14" s="1"/>
      <c r="O14" s="1"/>
      <c r="P14" s="1"/>
      <c r="Q14" s="1"/>
      <c r="R14" s="1"/>
    </row>
    <row r="15" spans="1:128" ht="12.9" customHeight="1" x14ac:dyDescent="0.5">
      <c r="A15" s="1"/>
      <c r="B15" s="1"/>
      <c r="C15" s="1"/>
      <c r="D15" s="1"/>
      <c r="E15" s="1"/>
      <c r="F15" s="23"/>
      <c r="G15" s="23"/>
      <c r="H15" s="23"/>
      <c r="I15" s="23"/>
      <c r="J15" s="23"/>
      <c r="K15" s="1"/>
      <c r="L15" s="1"/>
      <c r="M15" s="4"/>
      <c r="N15" s="1"/>
      <c r="O15" s="1"/>
      <c r="P15" s="1"/>
      <c r="Q15" s="1"/>
      <c r="R15" s="1"/>
    </row>
    <row r="16" spans="1:128" ht="12.9" customHeight="1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1"/>
      <c r="O16" s="1"/>
      <c r="P16" s="1"/>
      <c r="Q16" s="1"/>
      <c r="R16" s="1"/>
    </row>
    <row r="17" spans="2:128" s="1" customFormat="1" ht="8.1" customHeight="1" x14ac:dyDescent="0.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</row>
    <row r="18" spans="2:128" s="1" customFormat="1" ht="30.9" customHeight="1" x14ac:dyDescent="0.5">
      <c r="B18" s="113" t="s">
        <v>20</v>
      </c>
      <c r="C18" s="113"/>
      <c r="D18" s="113"/>
      <c r="E18" s="113"/>
      <c r="F18" s="113"/>
      <c r="G18" s="113"/>
      <c r="H18" s="113"/>
      <c r="I18" s="113"/>
      <c r="J18" s="113"/>
      <c r="K18" s="114" t="s">
        <v>21</v>
      </c>
      <c r="L18" s="114"/>
      <c r="M18" s="114" t="s">
        <v>22</v>
      </c>
      <c r="N18" s="114"/>
      <c r="O18" s="114" t="s">
        <v>23</v>
      </c>
      <c r="P18" s="11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</row>
    <row r="19" spans="2:128" s="1" customFormat="1" ht="30" customHeight="1" x14ac:dyDescent="0.6">
      <c r="B19" s="109" t="str">
        <f>見積書!B19</f>
        <v>○○○○○○　サンプル　タイプＡ</v>
      </c>
      <c r="C19" s="109"/>
      <c r="D19" s="109"/>
      <c r="E19" s="109"/>
      <c r="F19" s="109"/>
      <c r="G19" s="109"/>
      <c r="H19" s="109"/>
      <c r="I19" s="109"/>
      <c r="J19" s="109"/>
      <c r="K19" s="110">
        <v>10</v>
      </c>
      <c r="L19" s="110"/>
      <c r="M19" s="110">
        <f>見積書!M19</f>
        <v>12345678</v>
      </c>
      <c r="N19" s="110"/>
      <c r="O19" s="110">
        <f t="shared" ref="O19" si="0">M19*K19</f>
        <v>123456780</v>
      </c>
      <c r="P19" s="1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</row>
    <row r="20" spans="2:128" s="1" customFormat="1" ht="30" customHeight="1" x14ac:dyDescent="0.6">
      <c r="B20" s="111" t="str">
        <f>見積書!B20</f>
        <v>△△△△　システム機器（ 自動調整タイプ ）</v>
      </c>
      <c r="C20" s="111"/>
      <c r="D20" s="112"/>
      <c r="E20" s="112"/>
      <c r="F20" s="112"/>
      <c r="G20" s="112"/>
      <c r="H20" s="112"/>
      <c r="I20" s="112"/>
      <c r="J20" s="112"/>
      <c r="K20" s="104">
        <f>見積書!K20</f>
        <v>123456789</v>
      </c>
      <c r="L20" s="104"/>
      <c r="M20" s="104">
        <f>見積書!M20</f>
        <v>2</v>
      </c>
      <c r="N20" s="104"/>
      <c r="O20" s="104">
        <f t="shared" ref="O20:O38" si="1">M20*K20</f>
        <v>246913578</v>
      </c>
      <c r="P20" s="10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</row>
    <row r="21" spans="2:128" s="1" customFormat="1" ht="30" customHeight="1" x14ac:dyDescent="0.6">
      <c r="B21" s="109" t="str">
        <f>見積書!B21</f>
        <v>△△△△　システムの取付作業</v>
      </c>
      <c r="C21" s="109"/>
      <c r="D21" s="109"/>
      <c r="E21" s="109"/>
      <c r="F21" s="109"/>
      <c r="G21" s="109"/>
      <c r="H21" s="109"/>
      <c r="I21" s="109"/>
      <c r="J21" s="109"/>
      <c r="K21" s="110">
        <f>見積書!K21</f>
        <v>30000</v>
      </c>
      <c r="L21" s="110"/>
      <c r="M21" s="110">
        <f>見積書!M21</f>
        <v>3</v>
      </c>
      <c r="N21" s="110"/>
      <c r="O21" s="110">
        <f t="shared" si="1"/>
        <v>90000</v>
      </c>
      <c r="P21" s="11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</row>
    <row r="22" spans="2:128" s="1" customFormat="1" ht="30" customHeight="1" x14ac:dyDescent="0.6">
      <c r="B22" s="103" t="str">
        <f>見積書!B22</f>
        <v>△△△△　システムの操作説明　講習会</v>
      </c>
      <c r="C22" s="103"/>
      <c r="D22" s="103"/>
      <c r="E22" s="103"/>
      <c r="F22" s="103"/>
      <c r="G22" s="103"/>
      <c r="H22" s="103"/>
      <c r="I22" s="103"/>
      <c r="J22" s="103"/>
      <c r="K22" s="104">
        <f>見積書!K22</f>
        <v>4000</v>
      </c>
      <c r="L22" s="104"/>
      <c r="M22" s="104">
        <f>見積書!M22</f>
        <v>40</v>
      </c>
      <c r="N22" s="104"/>
      <c r="O22" s="104">
        <f t="shared" si="1"/>
        <v>160000</v>
      </c>
      <c r="P22" s="10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s="1" customFormat="1" ht="30" customHeight="1" x14ac:dyDescent="0.6">
      <c r="B23" s="109" t="str">
        <f>見積書!B23</f>
        <v>□□□□○○○○素材　（　✖✖　を含む　）</v>
      </c>
      <c r="C23" s="109"/>
      <c r="D23" s="109"/>
      <c r="E23" s="109"/>
      <c r="F23" s="109"/>
      <c r="G23" s="109"/>
      <c r="H23" s="109"/>
      <c r="I23" s="109"/>
      <c r="J23" s="109"/>
      <c r="K23" s="110">
        <f>見積書!K23</f>
        <v>5000</v>
      </c>
      <c r="L23" s="110"/>
      <c r="M23" s="110">
        <f>見積書!M23</f>
        <v>50</v>
      </c>
      <c r="N23" s="110"/>
      <c r="O23" s="110">
        <f t="shared" si="1"/>
        <v>250000</v>
      </c>
      <c r="P23" s="11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</row>
    <row r="24" spans="2:128" s="1" customFormat="1" ht="30" customHeight="1" x14ac:dyDescent="0.6">
      <c r="B24" s="103" t="str">
        <f>見積書!B24</f>
        <v xml:space="preserve"> </v>
      </c>
      <c r="C24" s="103"/>
      <c r="D24" s="103"/>
      <c r="E24" s="103"/>
      <c r="F24" s="103"/>
      <c r="G24" s="103"/>
      <c r="H24" s="103"/>
      <c r="I24" s="103"/>
      <c r="J24" s="103"/>
      <c r="K24" s="104">
        <f>見積書!K24</f>
        <v>0</v>
      </c>
      <c r="L24" s="104"/>
      <c r="M24" s="104">
        <f>見積書!M24</f>
        <v>0</v>
      </c>
      <c r="N24" s="104"/>
      <c r="O24" s="104">
        <f t="shared" si="1"/>
        <v>0</v>
      </c>
      <c r="P24" s="10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</row>
    <row r="25" spans="2:128" s="1" customFormat="1" ht="30" customHeight="1" x14ac:dyDescent="0.6">
      <c r="B25" s="109" t="str">
        <f>見積書!B25</f>
        <v xml:space="preserve"> </v>
      </c>
      <c r="C25" s="109"/>
      <c r="D25" s="109"/>
      <c r="E25" s="109"/>
      <c r="F25" s="109"/>
      <c r="G25" s="109"/>
      <c r="H25" s="109"/>
      <c r="I25" s="109"/>
      <c r="J25" s="109"/>
      <c r="K25" s="110">
        <f>見積書!K25</f>
        <v>0</v>
      </c>
      <c r="L25" s="110"/>
      <c r="M25" s="110">
        <f>見積書!M25</f>
        <v>0</v>
      </c>
      <c r="N25" s="110"/>
      <c r="O25" s="110">
        <f t="shared" si="1"/>
        <v>0</v>
      </c>
      <c r="P25" s="11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</row>
    <row r="26" spans="2:128" s="1" customFormat="1" ht="30" customHeight="1" x14ac:dyDescent="0.6">
      <c r="B26" s="103" t="str">
        <f>見積書!B26</f>
        <v xml:space="preserve"> </v>
      </c>
      <c r="C26" s="103"/>
      <c r="D26" s="103"/>
      <c r="E26" s="103"/>
      <c r="F26" s="103"/>
      <c r="G26" s="103"/>
      <c r="H26" s="103"/>
      <c r="I26" s="103"/>
      <c r="J26" s="103"/>
      <c r="K26" s="104">
        <f>見積書!K26</f>
        <v>0</v>
      </c>
      <c r="L26" s="104"/>
      <c r="M26" s="104">
        <f>見積書!M26</f>
        <v>0</v>
      </c>
      <c r="N26" s="104"/>
      <c r="O26" s="104">
        <f t="shared" si="1"/>
        <v>0</v>
      </c>
      <c r="P26" s="10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</row>
    <row r="27" spans="2:128" s="1" customFormat="1" ht="30" customHeight="1" x14ac:dyDescent="0.6">
      <c r="B27" s="109" t="str">
        <f>見積書!B27</f>
        <v xml:space="preserve"> </v>
      </c>
      <c r="C27" s="109"/>
      <c r="D27" s="109"/>
      <c r="E27" s="109"/>
      <c r="F27" s="109"/>
      <c r="G27" s="109"/>
      <c r="H27" s="109"/>
      <c r="I27" s="109"/>
      <c r="J27" s="109"/>
      <c r="K27" s="110">
        <f>見積書!K27</f>
        <v>0</v>
      </c>
      <c r="L27" s="110"/>
      <c r="M27" s="110">
        <f>見積書!M27</f>
        <v>0</v>
      </c>
      <c r="N27" s="110"/>
      <c r="O27" s="110">
        <f t="shared" si="1"/>
        <v>0</v>
      </c>
      <c r="P27" s="110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</row>
    <row r="28" spans="2:128" s="1" customFormat="1" ht="30" customHeight="1" x14ac:dyDescent="0.6">
      <c r="B28" s="103" t="str">
        <f>見積書!B28</f>
        <v xml:space="preserve"> </v>
      </c>
      <c r="C28" s="103"/>
      <c r="D28" s="103"/>
      <c r="E28" s="103"/>
      <c r="F28" s="103"/>
      <c r="G28" s="103"/>
      <c r="H28" s="103"/>
      <c r="I28" s="103"/>
      <c r="J28" s="103"/>
      <c r="K28" s="104">
        <f>見積書!K28</f>
        <v>0</v>
      </c>
      <c r="L28" s="104"/>
      <c r="M28" s="104">
        <f>見積書!M28</f>
        <v>0</v>
      </c>
      <c r="N28" s="104"/>
      <c r="O28" s="104">
        <f t="shared" si="1"/>
        <v>0</v>
      </c>
      <c r="P28" s="10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</row>
    <row r="29" spans="2:128" s="1" customFormat="1" ht="30" customHeight="1" x14ac:dyDescent="0.6">
      <c r="B29" s="109" t="str">
        <f>見積書!B29</f>
        <v xml:space="preserve"> </v>
      </c>
      <c r="C29" s="109"/>
      <c r="D29" s="109"/>
      <c r="E29" s="109"/>
      <c r="F29" s="109"/>
      <c r="G29" s="109"/>
      <c r="H29" s="109"/>
      <c r="I29" s="109"/>
      <c r="J29" s="109"/>
      <c r="K29" s="110">
        <f>見積書!K29</f>
        <v>0</v>
      </c>
      <c r="L29" s="110"/>
      <c r="M29" s="110">
        <f>見積書!M29</f>
        <v>0</v>
      </c>
      <c r="N29" s="110"/>
      <c r="O29" s="110">
        <f t="shared" si="1"/>
        <v>0</v>
      </c>
      <c r="P29" s="110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</row>
    <row r="30" spans="2:128" s="1" customFormat="1" ht="30" customHeight="1" x14ac:dyDescent="0.6">
      <c r="B30" s="103" t="str">
        <f>見積書!B30</f>
        <v xml:space="preserve"> </v>
      </c>
      <c r="C30" s="103"/>
      <c r="D30" s="103"/>
      <c r="E30" s="103"/>
      <c r="F30" s="103"/>
      <c r="G30" s="103"/>
      <c r="H30" s="103"/>
      <c r="I30" s="103"/>
      <c r="J30" s="103"/>
      <c r="K30" s="104">
        <f>見積書!K30</f>
        <v>0</v>
      </c>
      <c r="L30" s="104"/>
      <c r="M30" s="104">
        <f>見積書!M30</f>
        <v>0</v>
      </c>
      <c r="N30" s="104"/>
      <c r="O30" s="104">
        <f t="shared" si="1"/>
        <v>0</v>
      </c>
      <c r="P30" s="10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</row>
    <row r="31" spans="2:128" s="1" customFormat="1" ht="30" customHeight="1" x14ac:dyDescent="0.6">
      <c r="B31" s="109" t="str">
        <f>見積書!B31</f>
        <v xml:space="preserve"> </v>
      </c>
      <c r="C31" s="109"/>
      <c r="D31" s="109"/>
      <c r="E31" s="109"/>
      <c r="F31" s="109"/>
      <c r="G31" s="109"/>
      <c r="H31" s="109"/>
      <c r="I31" s="109"/>
      <c r="J31" s="109"/>
      <c r="K31" s="110">
        <f>見積書!K31</f>
        <v>0</v>
      </c>
      <c r="L31" s="110"/>
      <c r="M31" s="110">
        <f>見積書!M31</f>
        <v>0</v>
      </c>
      <c r="N31" s="110"/>
      <c r="O31" s="110">
        <f t="shared" si="1"/>
        <v>0</v>
      </c>
      <c r="P31" s="1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</row>
    <row r="32" spans="2:128" s="1" customFormat="1" ht="30" customHeight="1" x14ac:dyDescent="0.6">
      <c r="B32" s="103" t="str">
        <f>見積書!B32</f>
        <v xml:space="preserve"> </v>
      </c>
      <c r="C32" s="103"/>
      <c r="D32" s="103"/>
      <c r="E32" s="103"/>
      <c r="F32" s="103"/>
      <c r="G32" s="103"/>
      <c r="H32" s="103"/>
      <c r="I32" s="103"/>
      <c r="J32" s="103"/>
      <c r="K32" s="104">
        <f>見積書!K32</f>
        <v>0</v>
      </c>
      <c r="L32" s="104"/>
      <c r="M32" s="104">
        <f>見積書!M32</f>
        <v>0</v>
      </c>
      <c r="N32" s="104"/>
      <c r="O32" s="104">
        <f t="shared" si="1"/>
        <v>0</v>
      </c>
      <c r="P32" s="10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</row>
    <row r="33" spans="2:128" s="1" customFormat="1" ht="30" customHeight="1" x14ac:dyDescent="0.6">
      <c r="B33" s="109" t="str">
        <f>見積書!B33</f>
        <v xml:space="preserve"> </v>
      </c>
      <c r="C33" s="109"/>
      <c r="D33" s="109"/>
      <c r="E33" s="109"/>
      <c r="F33" s="109"/>
      <c r="G33" s="109"/>
      <c r="H33" s="109"/>
      <c r="I33" s="109"/>
      <c r="J33" s="109"/>
      <c r="K33" s="110">
        <f>見積書!K33</f>
        <v>0</v>
      </c>
      <c r="L33" s="110"/>
      <c r="M33" s="110">
        <f>見積書!M33</f>
        <v>0</v>
      </c>
      <c r="N33" s="110"/>
      <c r="O33" s="110">
        <f t="shared" si="1"/>
        <v>0</v>
      </c>
      <c r="P33" s="1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</row>
    <row r="34" spans="2:128" s="1" customFormat="1" ht="30" customHeight="1" x14ac:dyDescent="0.6">
      <c r="B34" s="103" t="str">
        <f>見積書!B34</f>
        <v xml:space="preserve"> </v>
      </c>
      <c r="C34" s="103"/>
      <c r="D34" s="103"/>
      <c r="E34" s="103"/>
      <c r="F34" s="103"/>
      <c r="G34" s="103"/>
      <c r="H34" s="103"/>
      <c r="I34" s="103"/>
      <c r="J34" s="103"/>
      <c r="K34" s="104">
        <f>見積書!K34</f>
        <v>0</v>
      </c>
      <c r="L34" s="104"/>
      <c r="M34" s="104">
        <f>見積書!M34</f>
        <v>0</v>
      </c>
      <c r="N34" s="104"/>
      <c r="O34" s="104">
        <f t="shared" si="1"/>
        <v>0</v>
      </c>
      <c r="P34" s="10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</row>
    <row r="35" spans="2:128" s="1" customFormat="1" ht="30" customHeight="1" x14ac:dyDescent="0.6">
      <c r="B35" s="109" t="str">
        <f>見積書!B35</f>
        <v xml:space="preserve"> </v>
      </c>
      <c r="C35" s="109"/>
      <c r="D35" s="109"/>
      <c r="E35" s="109"/>
      <c r="F35" s="109"/>
      <c r="G35" s="109"/>
      <c r="H35" s="109"/>
      <c r="I35" s="109"/>
      <c r="J35" s="109"/>
      <c r="K35" s="110">
        <f>見積書!K35</f>
        <v>0</v>
      </c>
      <c r="L35" s="110"/>
      <c r="M35" s="110">
        <f>見積書!M35</f>
        <v>0</v>
      </c>
      <c r="N35" s="110"/>
      <c r="O35" s="110">
        <f t="shared" si="1"/>
        <v>0</v>
      </c>
      <c r="P35" s="11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</row>
    <row r="36" spans="2:128" s="1" customFormat="1" ht="30" customHeight="1" x14ac:dyDescent="0.6">
      <c r="B36" s="103" t="str">
        <f>見積書!B36</f>
        <v xml:space="preserve"> </v>
      </c>
      <c r="C36" s="103"/>
      <c r="D36" s="103"/>
      <c r="E36" s="103"/>
      <c r="F36" s="103"/>
      <c r="G36" s="103"/>
      <c r="H36" s="103"/>
      <c r="I36" s="103"/>
      <c r="J36" s="103"/>
      <c r="K36" s="104">
        <f>見積書!K36</f>
        <v>0</v>
      </c>
      <c r="L36" s="104"/>
      <c r="M36" s="104">
        <f>見積書!M36</f>
        <v>0</v>
      </c>
      <c r="N36" s="104"/>
      <c r="O36" s="104">
        <f t="shared" si="1"/>
        <v>0</v>
      </c>
      <c r="P36" s="10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2:128" s="1" customFormat="1" ht="30" customHeight="1" x14ac:dyDescent="0.6">
      <c r="B37" s="109" t="str">
        <f>見積書!B37</f>
        <v xml:space="preserve"> </v>
      </c>
      <c r="C37" s="109"/>
      <c r="D37" s="109"/>
      <c r="E37" s="109"/>
      <c r="F37" s="109"/>
      <c r="G37" s="109"/>
      <c r="H37" s="109"/>
      <c r="I37" s="109"/>
      <c r="J37" s="109"/>
      <c r="K37" s="110">
        <f>見積書!K37</f>
        <v>0</v>
      </c>
      <c r="L37" s="110"/>
      <c r="M37" s="110">
        <f>見積書!M37</f>
        <v>0</v>
      </c>
      <c r="N37" s="110"/>
      <c r="O37" s="110">
        <f t="shared" si="1"/>
        <v>0</v>
      </c>
      <c r="P37" s="11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</row>
    <row r="38" spans="2:128" s="1" customFormat="1" ht="30" customHeight="1" x14ac:dyDescent="0.6">
      <c r="B38" s="103" t="str">
        <f>見積書!B38</f>
        <v xml:space="preserve"> </v>
      </c>
      <c r="C38" s="103"/>
      <c r="D38" s="103"/>
      <c r="E38" s="103"/>
      <c r="F38" s="103"/>
      <c r="G38" s="103"/>
      <c r="H38" s="103"/>
      <c r="I38" s="103"/>
      <c r="J38" s="103"/>
      <c r="K38" s="104">
        <f>見積書!K38</f>
        <v>0</v>
      </c>
      <c r="L38" s="104"/>
      <c r="M38" s="104">
        <f>見積書!M38</f>
        <v>0</v>
      </c>
      <c r="N38" s="104"/>
      <c r="O38" s="104">
        <f t="shared" si="1"/>
        <v>0</v>
      </c>
      <c r="P38" s="10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</row>
    <row r="39" spans="2:128" s="1" customFormat="1" ht="3.9" customHeight="1" thickBot="1" x14ac:dyDescent="0.65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6"/>
      <c r="O39" s="27"/>
      <c r="P39" s="2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</row>
    <row r="40" spans="2:128" s="1" customFormat="1" ht="38.1" customHeight="1" thickBot="1" x14ac:dyDescent="0.8">
      <c r="B40" s="105" t="s">
        <v>24</v>
      </c>
      <c r="C40" s="105"/>
      <c r="D40" s="106">
        <f>SUM(O19:P38)</f>
        <v>370870358</v>
      </c>
      <c r="E40" s="106"/>
      <c r="F40" s="106"/>
      <c r="G40" s="107" t="s">
        <v>25</v>
      </c>
      <c r="H40" s="107"/>
      <c r="I40" s="28">
        <v>10</v>
      </c>
      <c r="J40" s="106">
        <f>INT(D40*I40/100)</f>
        <v>37087035</v>
      </c>
      <c r="K40" s="106"/>
      <c r="L40" s="106"/>
      <c r="M40" s="108" t="s">
        <v>26</v>
      </c>
      <c r="N40" s="108"/>
      <c r="O40" s="106">
        <f>D40+J40</f>
        <v>407957393</v>
      </c>
      <c r="P40" s="10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1" customFormat="1" ht="8.1" customHeight="1" thickTop="1" x14ac:dyDescent="0.5"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1"/>
      <c r="M41" s="32"/>
      <c r="N41" s="30"/>
      <c r="O41" s="33"/>
      <c r="P41" s="3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" customFormat="1" ht="8.1" customHeight="1" x14ac:dyDescent="0.5">
      <c r="B42" s="29"/>
      <c r="C42" s="29"/>
      <c r="D42" s="29"/>
      <c r="E42" s="29"/>
      <c r="F42" s="29"/>
      <c r="G42" s="29"/>
      <c r="H42" s="29"/>
      <c r="I42" s="16"/>
      <c r="J42" s="29"/>
      <c r="K42" s="30"/>
      <c r="L42" s="31"/>
      <c r="M42" s="32"/>
      <c r="N42" s="30"/>
      <c r="O42" s="33"/>
      <c r="P42" s="33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1" customFormat="1" ht="8.1" customHeight="1" x14ac:dyDescent="0.5">
      <c r="B43" s="29"/>
      <c r="C43" s="29"/>
      <c r="D43" s="29"/>
      <c r="E43" s="29"/>
      <c r="F43" s="29"/>
      <c r="G43" s="29"/>
      <c r="H43" s="29"/>
      <c r="I43" s="16"/>
      <c r="J43" s="29"/>
      <c r="K43" s="30"/>
      <c r="L43" s="31"/>
      <c r="M43" s="32"/>
      <c r="N43" s="30"/>
      <c r="O43" s="33"/>
      <c r="P43" s="3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1" customFormat="1" ht="24.9" customHeight="1" x14ac:dyDescent="0.5">
      <c r="B44" s="34" t="s">
        <v>27</v>
      </c>
      <c r="C44" s="99"/>
      <c r="D44" s="16"/>
      <c r="E44" s="91"/>
      <c r="F44" s="16"/>
      <c r="G44" s="16"/>
      <c r="H44" s="16"/>
      <c r="I44" s="16"/>
      <c r="M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s="1" customFormat="1" ht="28.8" x14ac:dyDescent="0.8">
      <c r="B45" s="100"/>
      <c r="C45" s="16"/>
      <c r="D45" s="16"/>
      <c r="E45" s="16"/>
      <c r="F45" s="16"/>
      <c r="G45" s="16"/>
      <c r="H45" s="16"/>
      <c r="I45" s="16"/>
      <c r="J45" s="36" t="s">
        <v>28</v>
      </c>
      <c r="M45" s="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</row>
    <row r="46" spans="2:128" s="1" customFormat="1" ht="21.6" x14ac:dyDescent="0.6">
      <c r="B46" s="100"/>
      <c r="C46" s="35"/>
      <c r="D46" s="16"/>
      <c r="E46" s="16"/>
      <c r="F46" s="16"/>
      <c r="G46" s="16"/>
      <c r="H46" s="16"/>
      <c r="I46" s="16"/>
      <c r="J46" s="37" t="s">
        <v>6</v>
      </c>
      <c r="M46" s="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</row>
    <row r="47" spans="2:128" s="1" customFormat="1" ht="24.9" customHeight="1" x14ac:dyDescent="0.6">
      <c r="B47" s="100"/>
      <c r="C47" s="35"/>
      <c r="D47" s="16"/>
      <c r="E47" s="16"/>
      <c r="F47" s="16"/>
      <c r="G47" s="16"/>
      <c r="H47" s="16"/>
      <c r="I47" s="16"/>
      <c r="J47" s="37" t="s">
        <v>29</v>
      </c>
      <c r="M47" s="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</row>
    <row r="48" spans="2:128" s="1" customFormat="1" ht="21.6" x14ac:dyDescent="0.5">
      <c r="B48" s="100"/>
      <c r="C48" s="35"/>
      <c r="D48" s="16"/>
      <c r="E48" s="16"/>
      <c r="F48" s="16"/>
      <c r="G48" s="16"/>
      <c r="H48" s="16"/>
      <c r="I48" s="16"/>
      <c r="J48" s="38" t="s">
        <v>30</v>
      </c>
      <c r="K48" s="16"/>
      <c r="L48" s="16"/>
      <c r="M48" s="39"/>
      <c r="N48" s="16"/>
      <c r="O48" s="101"/>
      <c r="P48" s="101"/>
      <c r="Q48" s="101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</row>
    <row r="49" spans="1:128" s="1" customFormat="1" ht="21.6" x14ac:dyDescent="0.6">
      <c r="B49" s="100"/>
      <c r="C49" s="99"/>
      <c r="D49" s="29"/>
      <c r="E49" s="16"/>
      <c r="F49" s="102"/>
      <c r="G49" s="102"/>
      <c r="H49" s="102"/>
      <c r="I49" s="16"/>
      <c r="J49" s="6" t="s">
        <v>31</v>
      </c>
      <c r="L49" s="31"/>
      <c r="M49" s="4"/>
      <c r="O49" s="33"/>
      <c r="P49" s="33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</row>
    <row r="50" spans="1:128" s="1" customFormat="1" ht="21" x14ac:dyDescent="0.5">
      <c r="B50" s="100"/>
      <c r="C50" s="16"/>
      <c r="D50" s="16"/>
      <c r="E50" s="99"/>
      <c r="F50" s="16"/>
      <c r="G50" s="16"/>
      <c r="H50" s="16"/>
      <c r="I50" s="16"/>
      <c r="J50" s="40" t="s">
        <v>32</v>
      </c>
      <c r="M50" s="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</row>
    <row r="51" spans="1:128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1"/>
      <c r="O51" s="1"/>
      <c r="P51" s="1"/>
      <c r="Q51" s="1"/>
      <c r="R51" s="1"/>
    </row>
    <row r="52" spans="1:128" ht="24.9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1"/>
      <c r="O52" s="1"/>
      <c r="P52" s="1"/>
      <c r="Q52" s="1"/>
      <c r="R52" s="1"/>
    </row>
    <row r="53" spans="1:128" ht="24.9" customHeight="1" x14ac:dyDescent="0.5"/>
    <row r="54" spans="1:128" ht="24.9" customHeight="1" x14ac:dyDescent="0.5"/>
    <row r="55" spans="1:128" ht="24.9" customHeight="1" x14ac:dyDescent="0.5"/>
    <row r="56" spans="1:128" ht="24.9" customHeight="1" x14ac:dyDescent="0.5"/>
  </sheetData>
  <mergeCells count="110">
    <mergeCell ref="B2:J3"/>
    <mergeCell ref="O2:P2"/>
    <mergeCell ref="O3:P3"/>
    <mergeCell ref="B5:J6"/>
    <mergeCell ref="K5:L6"/>
    <mergeCell ref="B14:E14"/>
    <mergeCell ref="F14:H14"/>
    <mergeCell ref="B17:J17"/>
    <mergeCell ref="K17:L17"/>
    <mergeCell ref="M17:N17"/>
    <mergeCell ref="O17:P17"/>
    <mergeCell ref="B10:J11"/>
    <mergeCell ref="L10:M10"/>
    <mergeCell ref="L11:M11"/>
    <mergeCell ref="B12:E13"/>
    <mergeCell ref="F12:J13"/>
    <mergeCell ref="L12:M12"/>
    <mergeCell ref="L13:M13"/>
    <mergeCell ref="B20:J20"/>
    <mergeCell ref="K20:L20"/>
    <mergeCell ref="M20:N20"/>
    <mergeCell ref="O20:P20"/>
    <mergeCell ref="B21:J21"/>
    <mergeCell ref="K21:L21"/>
    <mergeCell ref="M21:N21"/>
    <mergeCell ref="O21:P21"/>
    <mergeCell ref="B18:J18"/>
    <mergeCell ref="K18:L18"/>
    <mergeCell ref="M18:N18"/>
    <mergeCell ref="O18:P18"/>
    <mergeCell ref="B19:J19"/>
    <mergeCell ref="K19:L19"/>
    <mergeCell ref="M19:N19"/>
    <mergeCell ref="O19:P19"/>
    <mergeCell ref="B24:J24"/>
    <mergeCell ref="K24:L24"/>
    <mergeCell ref="M24:N24"/>
    <mergeCell ref="O24:P24"/>
    <mergeCell ref="B25:J25"/>
    <mergeCell ref="K25:L25"/>
    <mergeCell ref="M25:N25"/>
    <mergeCell ref="O25:P25"/>
    <mergeCell ref="B22:J22"/>
    <mergeCell ref="K22:L22"/>
    <mergeCell ref="M22:N22"/>
    <mergeCell ref="O22:P22"/>
    <mergeCell ref="B23:J23"/>
    <mergeCell ref="K23:L23"/>
    <mergeCell ref="M23:N23"/>
    <mergeCell ref="O23:P23"/>
    <mergeCell ref="B28:J28"/>
    <mergeCell ref="K28:L28"/>
    <mergeCell ref="M28:N28"/>
    <mergeCell ref="O28:P28"/>
    <mergeCell ref="B29:J29"/>
    <mergeCell ref="K29:L29"/>
    <mergeCell ref="M29:N29"/>
    <mergeCell ref="O29:P29"/>
    <mergeCell ref="B26:J26"/>
    <mergeCell ref="K26:L26"/>
    <mergeCell ref="M26:N26"/>
    <mergeCell ref="O26:P26"/>
    <mergeCell ref="B27:J27"/>
    <mergeCell ref="K27:L27"/>
    <mergeCell ref="M27:N27"/>
    <mergeCell ref="O27:P27"/>
    <mergeCell ref="B32:J32"/>
    <mergeCell ref="K32:L32"/>
    <mergeCell ref="M32:N32"/>
    <mergeCell ref="O32:P32"/>
    <mergeCell ref="B33:J33"/>
    <mergeCell ref="K33:L33"/>
    <mergeCell ref="M33:N33"/>
    <mergeCell ref="O33:P33"/>
    <mergeCell ref="B30:J30"/>
    <mergeCell ref="K30:L30"/>
    <mergeCell ref="M30:N30"/>
    <mergeCell ref="O30:P30"/>
    <mergeCell ref="B31:J31"/>
    <mergeCell ref="K31:L31"/>
    <mergeCell ref="M31:N31"/>
    <mergeCell ref="O31:P31"/>
    <mergeCell ref="B36:J36"/>
    <mergeCell ref="K36:L36"/>
    <mergeCell ref="M36:N36"/>
    <mergeCell ref="O36:P36"/>
    <mergeCell ref="B37:J37"/>
    <mergeCell ref="K37:L37"/>
    <mergeCell ref="M37:N37"/>
    <mergeCell ref="O37:P37"/>
    <mergeCell ref="B34:J34"/>
    <mergeCell ref="K34:L34"/>
    <mergeCell ref="M34:N34"/>
    <mergeCell ref="O34:P34"/>
    <mergeCell ref="B35:J35"/>
    <mergeCell ref="K35:L35"/>
    <mergeCell ref="M35:N35"/>
    <mergeCell ref="O35:P35"/>
    <mergeCell ref="O48:Q48"/>
    <mergeCell ref="F49:H49"/>
    <mergeCell ref="B38:J38"/>
    <mergeCell ref="K38:L38"/>
    <mergeCell ref="M38:N38"/>
    <mergeCell ref="O38:P38"/>
    <mergeCell ref="B40:C40"/>
    <mergeCell ref="D40:F40"/>
    <mergeCell ref="G40:H40"/>
    <mergeCell ref="J40:L40"/>
    <mergeCell ref="M40:N40"/>
    <mergeCell ref="O40:P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3EED-BC21-49E1-889E-61CCF43C2EE4}">
  <sheetPr>
    <pageSetUpPr fitToPage="1"/>
  </sheetPr>
  <dimension ref="A1:DW56"/>
  <sheetViews>
    <sheetView zoomScaleNormal="100" zoomScaleSheetLayoutView="85" zoomScalePageLayoutView="50" workbookViewId="0">
      <selection activeCell="S1" sqref="S1"/>
    </sheetView>
  </sheetViews>
  <sheetFormatPr defaultRowHeight="17.399999999999999" x14ac:dyDescent="0.5"/>
  <cols>
    <col min="1" max="1" width="2.81640625" customWidth="1"/>
    <col min="2" max="2" width="12" bestFit="1" customWidth="1"/>
    <col min="3" max="3" width="4.36328125" customWidth="1"/>
    <col min="4" max="4" width="3.1796875" customWidth="1"/>
    <col min="5" max="5" width="4.81640625" customWidth="1"/>
    <col min="6" max="6" width="10.81640625" customWidth="1"/>
    <col min="7" max="7" width="4.81640625" customWidth="1"/>
    <col min="8" max="8" width="5.54296875" customWidth="1"/>
    <col min="9" max="9" width="9" customWidth="1"/>
    <col min="10" max="10" width="3.81640625" customWidth="1"/>
    <col min="11" max="11" width="6.81640625" customWidth="1"/>
    <col min="12" max="12" width="9" customWidth="1"/>
    <col min="13" max="13" width="5.81640625" style="41" customWidth="1"/>
    <col min="14" max="14" width="9" customWidth="1"/>
    <col min="15" max="15" width="12.36328125" customWidth="1"/>
    <col min="16" max="16" width="6.81640625" customWidth="1"/>
    <col min="17" max="17" width="1.81640625" customWidth="1"/>
    <col min="18" max="18" width="1.81640625" style="58" customWidth="1"/>
  </cols>
  <sheetData>
    <row r="1" spans="1:127" s="1" customFormat="1" ht="8.1" customHeight="1" x14ac:dyDescent="1.05">
      <c r="B1" s="2"/>
      <c r="C1" s="2"/>
      <c r="D1" s="2"/>
      <c r="E1" s="2"/>
      <c r="F1" s="2"/>
      <c r="G1" s="3"/>
      <c r="H1" s="3"/>
      <c r="I1" s="3"/>
      <c r="J1" s="3"/>
      <c r="M1" s="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6">
      <c r="A2" s="1"/>
      <c r="B2" s="115" t="s">
        <v>39</v>
      </c>
      <c r="C2" s="115"/>
      <c r="D2" s="115"/>
      <c r="E2" s="115"/>
      <c r="F2" s="115"/>
      <c r="G2" s="115"/>
      <c r="H2" s="115"/>
      <c r="I2" s="115"/>
      <c r="J2" s="115"/>
      <c r="K2" s="5"/>
      <c r="L2" s="5"/>
      <c r="M2" s="5"/>
      <c r="N2" s="11" t="s">
        <v>59</v>
      </c>
      <c r="O2" s="117" t="s">
        <v>2</v>
      </c>
      <c r="P2" s="117"/>
      <c r="Q2" s="1"/>
      <c r="R2" s="1"/>
    </row>
    <row r="3" spans="1:127" ht="18.75" customHeight="1" thickBot="1" x14ac:dyDescent="0.6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7"/>
      <c r="L3" s="7"/>
      <c r="M3" s="7"/>
      <c r="N3" s="98" t="s">
        <v>58</v>
      </c>
      <c r="O3" s="118">
        <v>44551</v>
      </c>
      <c r="P3" s="118"/>
      <c r="Q3" s="1"/>
      <c r="R3" s="1"/>
    </row>
    <row r="4" spans="1:127" ht="8.1" customHeight="1" thickTop="1" x14ac:dyDescent="0.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1"/>
      <c r="R4" s="1"/>
    </row>
    <row r="5" spans="1:127" x14ac:dyDescent="0.5">
      <c r="A5" s="1"/>
      <c r="B5" s="119" t="s">
        <v>4</v>
      </c>
      <c r="C5" s="119"/>
      <c r="D5" s="119"/>
      <c r="E5" s="119"/>
      <c r="F5" s="119"/>
      <c r="G5" s="119"/>
      <c r="H5" s="119"/>
      <c r="I5" s="119"/>
      <c r="J5" s="119"/>
      <c r="K5" s="121" t="s">
        <v>5</v>
      </c>
      <c r="L5" s="121"/>
      <c r="M5" s="4"/>
      <c r="N5" s="1"/>
      <c r="O5" s="1"/>
      <c r="P5" s="1"/>
      <c r="Q5" s="1"/>
      <c r="R5" s="1"/>
    </row>
    <row r="6" spans="1:127" ht="19.5" customHeight="1" thickBot="1" x14ac:dyDescent="0.55000000000000004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1"/>
      <c r="M6" s="4"/>
      <c r="N6" s="1"/>
      <c r="O6" s="1"/>
      <c r="P6" s="1"/>
      <c r="Q6" s="1"/>
      <c r="R6" s="1"/>
    </row>
    <row r="7" spans="1:127" ht="27" thickTop="1" x14ac:dyDescent="0.75">
      <c r="A7" s="1"/>
      <c r="B7" s="10" t="s">
        <v>6</v>
      </c>
      <c r="C7" s="10"/>
      <c r="D7" s="11"/>
      <c r="E7" s="6" t="s">
        <v>7</v>
      </c>
      <c r="F7" s="12"/>
      <c r="G7" s="13"/>
      <c r="H7" s="13"/>
      <c r="I7" s="13"/>
      <c r="J7" s="13"/>
      <c r="K7" s="14"/>
      <c r="L7" s="14"/>
      <c r="M7" s="4"/>
      <c r="N7" s="1"/>
      <c r="O7" s="1"/>
      <c r="P7" s="1"/>
      <c r="Q7" s="1"/>
      <c r="R7" s="1"/>
    </row>
    <row r="8" spans="1:127" ht="26.4" x14ac:dyDescent="0.75">
      <c r="A8" s="1"/>
      <c r="B8" s="15" t="s">
        <v>8</v>
      </c>
      <c r="C8" s="15"/>
      <c r="D8" s="16"/>
      <c r="F8" s="12"/>
      <c r="G8" s="13"/>
      <c r="H8" s="13"/>
      <c r="I8" s="13"/>
      <c r="J8" s="13"/>
      <c r="K8" s="17"/>
      <c r="L8" s="42"/>
      <c r="M8" s="43"/>
      <c r="N8" s="42"/>
      <c r="O8" s="42"/>
      <c r="P8" s="42"/>
      <c r="Q8" s="42"/>
      <c r="R8" s="1"/>
    </row>
    <row r="9" spans="1:127" ht="26.4" x14ac:dyDescent="0.75">
      <c r="A9" s="1"/>
      <c r="B9" s="16"/>
      <c r="C9" s="16"/>
      <c r="D9" s="16"/>
      <c r="E9" s="16"/>
      <c r="F9" s="12"/>
      <c r="G9" s="13"/>
      <c r="H9" s="13"/>
      <c r="I9" s="13"/>
      <c r="J9" s="13"/>
      <c r="K9" s="17"/>
      <c r="L9" s="42"/>
      <c r="M9" s="43"/>
      <c r="N9" s="42"/>
      <c r="O9" s="42"/>
      <c r="P9" s="42"/>
      <c r="Q9" s="42"/>
      <c r="R9" s="1"/>
    </row>
    <row r="10" spans="1:127" ht="24.75" customHeight="1" x14ac:dyDescent="0.6">
      <c r="A10" s="1"/>
      <c r="B10" s="125" t="s">
        <v>41</v>
      </c>
      <c r="C10" s="125"/>
      <c r="D10" s="125"/>
      <c r="E10" s="125"/>
      <c r="F10" s="125"/>
      <c r="G10" s="125"/>
      <c r="H10" s="125"/>
      <c r="I10" s="125"/>
      <c r="J10" s="125"/>
      <c r="K10" s="17"/>
      <c r="L10" s="126"/>
      <c r="M10" s="126"/>
      <c r="N10" s="44"/>
      <c r="O10" s="45"/>
      <c r="P10" s="46"/>
      <c r="Q10" s="42"/>
      <c r="R10" s="1"/>
    </row>
    <row r="11" spans="1:127" ht="21" customHeight="1" thickBot="1" x14ac:dyDescent="0.55000000000000004">
      <c r="A11" s="1"/>
      <c r="B11" s="125"/>
      <c r="C11" s="125"/>
      <c r="D11" s="125"/>
      <c r="E11" s="125"/>
      <c r="F11" s="125"/>
      <c r="G11" s="125"/>
      <c r="H11" s="125"/>
      <c r="I11" s="125"/>
      <c r="J11" s="125"/>
      <c r="K11" s="17"/>
      <c r="L11" s="127"/>
      <c r="M11" s="127"/>
      <c r="N11" s="47"/>
      <c r="O11" s="48"/>
      <c r="P11" s="42"/>
      <c r="Q11" s="42"/>
      <c r="R11" s="1"/>
    </row>
    <row r="12" spans="1:127" ht="21" customHeight="1" x14ac:dyDescent="0.5">
      <c r="A12" s="1"/>
      <c r="B12" s="128" t="s">
        <v>40</v>
      </c>
      <c r="C12" s="129"/>
      <c r="D12" s="129"/>
      <c r="E12" s="130"/>
      <c r="F12" s="134">
        <f>O40</f>
        <v>407957393</v>
      </c>
      <c r="G12" s="135"/>
      <c r="H12" s="135"/>
      <c r="I12" s="135"/>
      <c r="J12" s="136"/>
      <c r="K12" s="17"/>
      <c r="L12" s="127"/>
      <c r="M12" s="127"/>
      <c r="N12" s="48"/>
      <c r="O12" s="49"/>
      <c r="P12" s="42"/>
      <c r="Q12" s="42"/>
      <c r="R12" s="1"/>
    </row>
    <row r="13" spans="1:127" ht="21" customHeight="1" thickBot="1" x14ac:dyDescent="0.55000000000000004">
      <c r="A13" s="1"/>
      <c r="B13" s="131"/>
      <c r="C13" s="132"/>
      <c r="D13" s="132"/>
      <c r="E13" s="133"/>
      <c r="F13" s="137"/>
      <c r="G13" s="138"/>
      <c r="H13" s="138"/>
      <c r="I13" s="138"/>
      <c r="J13" s="139"/>
      <c r="K13" s="1"/>
      <c r="L13" s="127"/>
      <c r="M13" s="127"/>
      <c r="N13" s="47"/>
      <c r="O13" s="48"/>
      <c r="P13" s="42"/>
      <c r="Q13" s="42"/>
      <c r="R13" s="1"/>
    </row>
    <row r="14" spans="1:127" ht="27" thickTop="1" x14ac:dyDescent="0.75">
      <c r="A14" s="1"/>
      <c r="B14" s="122" t="s">
        <v>60</v>
      </c>
      <c r="C14" s="122"/>
      <c r="D14" s="122"/>
      <c r="E14" s="122"/>
      <c r="F14" s="123">
        <v>44561</v>
      </c>
      <c r="G14" s="123"/>
      <c r="H14" s="123"/>
      <c r="I14" s="21"/>
      <c r="J14" s="13"/>
      <c r="K14" s="17"/>
      <c r="L14" s="50"/>
      <c r="M14" s="43"/>
      <c r="N14" s="42"/>
      <c r="O14" s="42"/>
      <c r="P14" s="42"/>
      <c r="Q14" s="42"/>
      <c r="R14" s="1"/>
    </row>
    <row r="15" spans="1:127" ht="12.9" customHeight="1" x14ac:dyDescent="0.5">
      <c r="A15" s="1"/>
      <c r="B15" s="1"/>
      <c r="C15" s="1"/>
      <c r="D15" s="1"/>
      <c r="E15" s="1"/>
      <c r="F15" s="23"/>
      <c r="G15" s="23"/>
      <c r="H15" s="23"/>
      <c r="I15" s="23"/>
      <c r="J15" s="23"/>
      <c r="K15" s="1"/>
      <c r="L15" s="1"/>
      <c r="M15" s="4"/>
      <c r="N15" s="1"/>
      <c r="O15" s="1"/>
      <c r="P15" s="1"/>
      <c r="Q15" s="1"/>
      <c r="R15" s="1"/>
    </row>
    <row r="16" spans="1:127" ht="12.9" customHeight="1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1"/>
      <c r="O16" s="1"/>
      <c r="P16" s="1"/>
      <c r="Q16" s="1"/>
      <c r="R16" s="1"/>
    </row>
    <row r="17" spans="2:127" s="1" customFormat="1" ht="8.1" customHeight="1" x14ac:dyDescent="0.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5">
      <c r="B18" s="113" t="s">
        <v>20</v>
      </c>
      <c r="C18" s="113"/>
      <c r="D18" s="113"/>
      <c r="E18" s="113"/>
      <c r="F18" s="113"/>
      <c r="G18" s="113"/>
      <c r="H18" s="113"/>
      <c r="I18" s="113"/>
      <c r="J18" s="113"/>
      <c r="K18" s="114" t="s">
        <v>21</v>
      </c>
      <c r="L18" s="114"/>
      <c r="M18" s="114" t="s">
        <v>22</v>
      </c>
      <c r="N18" s="114"/>
      <c r="O18" s="114" t="s">
        <v>23</v>
      </c>
      <c r="P18" s="11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" customHeight="1" x14ac:dyDescent="0.6">
      <c r="B19" s="109" t="s">
        <v>33</v>
      </c>
      <c r="C19" s="109"/>
      <c r="D19" s="109"/>
      <c r="E19" s="109"/>
      <c r="F19" s="109"/>
      <c r="G19" s="109"/>
      <c r="H19" s="109"/>
      <c r="I19" s="109"/>
      <c r="J19" s="109"/>
      <c r="K19" s="110">
        <v>10</v>
      </c>
      <c r="L19" s="110"/>
      <c r="M19" s="110">
        <v>12345678</v>
      </c>
      <c r="N19" s="110"/>
      <c r="O19" s="110">
        <f t="shared" ref="O19:O38" si="0">M19*K19</f>
        <v>123456780</v>
      </c>
      <c r="P19" s="1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" customHeight="1" x14ac:dyDescent="0.6">
      <c r="B20" s="111" t="s">
        <v>34</v>
      </c>
      <c r="C20" s="111"/>
      <c r="D20" s="112"/>
      <c r="E20" s="112"/>
      <c r="F20" s="112"/>
      <c r="G20" s="112"/>
      <c r="H20" s="112"/>
      <c r="I20" s="112"/>
      <c r="J20" s="112"/>
      <c r="K20" s="104">
        <v>123456789</v>
      </c>
      <c r="L20" s="104"/>
      <c r="M20" s="104">
        <v>2</v>
      </c>
      <c r="N20" s="104"/>
      <c r="O20" s="104">
        <f t="shared" si="0"/>
        <v>246913578</v>
      </c>
      <c r="P20" s="10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" customHeight="1" x14ac:dyDescent="0.6">
      <c r="B21" s="109" t="s">
        <v>35</v>
      </c>
      <c r="C21" s="109"/>
      <c r="D21" s="109"/>
      <c r="E21" s="109"/>
      <c r="F21" s="109"/>
      <c r="G21" s="109"/>
      <c r="H21" s="109"/>
      <c r="I21" s="109"/>
      <c r="J21" s="109"/>
      <c r="K21" s="110">
        <v>30000</v>
      </c>
      <c r="L21" s="110"/>
      <c r="M21" s="110">
        <v>3</v>
      </c>
      <c r="N21" s="110"/>
      <c r="O21" s="110">
        <f t="shared" si="0"/>
        <v>90000</v>
      </c>
      <c r="P21" s="11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" customHeight="1" x14ac:dyDescent="0.6">
      <c r="B22" s="103" t="s">
        <v>36</v>
      </c>
      <c r="C22" s="103"/>
      <c r="D22" s="103"/>
      <c r="E22" s="103"/>
      <c r="F22" s="103"/>
      <c r="G22" s="103"/>
      <c r="H22" s="103"/>
      <c r="I22" s="103"/>
      <c r="J22" s="103"/>
      <c r="K22" s="104">
        <v>4000</v>
      </c>
      <c r="L22" s="104"/>
      <c r="M22" s="104">
        <v>40</v>
      </c>
      <c r="N22" s="104"/>
      <c r="O22" s="104">
        <f t="shared" si="0"/>
        <v>160000</v>
      </c>
      <c r="P22" s="10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" customHeight="1" x14ac:dyDescent="0.6">
      <c r="B23" s="109" t="s">
        <v>37</v>
      </c>
      <c r="C23" s="109"/>
      <c r="D23" s="109"/>
      <c r="E23" s="109"/>
      <c r="F23" s="109"/>
      <c r="G23" s="109"/>
      <c r="H23" s="109"/>
      <c r="I23" s="109"/>
      <c r="J23" s="109"/>
      <c r="K23" s="110">
        <v>5000</v>
      </c>
      <c r="L23" s="110"/>
      <c r="M23" s="110">
        <v>50</v>
      </c>
      <c r="N23" s="110"/>
      <c r="O23" s="110">
        <f t="shared" si="0"/>
        <v>250000</v>
      </c>
      <c r="P23" s="11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" customHeight="1" x14ac:dyDescent="0.6">
      <c r="B24" s="103" t="s">
        <v>42</v>
      </c>
      <c r="C24" s="103"/>
      <c r="D24" s="103"/>
      <c r="E24" s="103"/>
      <c r="F24" s="103"/>
      <c r="G24" s="103"/>
      <c r="H24" s="103"/>
      <c r="I24" s="103"/>
      <c r="J24" s="103"/>
      <c r="K24" s="104"/>
      <c r="L24" s="104"/>
      <c r="M24" s="104"/>
      <c r="N24" s="104"/>
      <c r="O24" s="104">
        <f t="shared" si="0"/>
        <v>0</v>
      </c>
      <c r="P24" s="10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" customHeight="1" x14ac:dyDescent="0.6">
      <c r="B25" s="109" t="s">
        <v>42</v>
      </c>
      <c r="C25" s="109"/>
      <c r="D25" s="109"/>
      <c r="E25" s="109"/>
      <c r="F25" s="109"/>
      <c r="G25" s="109"/>
      <c r="H25" s="109"/>
      <c r="I25" s="109"/>
      <c r="J25" s="109"/>
      <c r="K25" s="110"/>
      <c r="L25" s="110"/>
      <c r="M25" s="110"/>
      <c r="N25" s="110"/>
      <c r="O25" s="110">
        <f t="shared" si="0"/>
        <v>0</v>
      </c>
      <c r="P25" s="11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" customHeight="1" x14ac:dyDescent="0.6">
      <c r="B26" s="103" t="s">
        <v>42</v>
      </c>
      <c r="C26" s="103"/>
      <c r="D26" s="103"/>
      <c r="E26" s="103"/>
      <c r="F26" s="103"/>
      <c r="G26" s="103"/>
      <c r="H26" s="103"/>
      <c r="I26" s="103"/>
      <c r="J26" s="103"/>
      <c r="K26" s="104"/>
      <c r="L26" s="104"/>
      <c r="M26" s="104"/>
      <c r="N26" s="104"/>
      <c r="O26" s="104">
        <f t="shared" si="0"/>
        <v>0</v>
      </c>
      <c r="P26" s="10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" customHeight="1" x14ac:dyDescent="0.6">
      <c r="B27" s="109" t="s">
        <v>42</v>
      </c>
      <c r="C27" s="109"/>
      <c r="D27" s="109"/>
      <c r="E27" s="109"/>
      <c r="F27" s="109"/>
      <c r="G27" s="109"/>
      <c r="H27" s="109"/>
      <c r="I27" s="109"/>
      <c r="J27" s="109"/>
      <c r="K27" s="110"/>
      <c r="L27" s="110"/>
      <c r="M27" s="110"/>
      <c r="N27" s="110"/>
      <c r="O27" s="110">
        <f t="shared" si="0"/>
        <v>0</v>
      </c>
      <c r="P27" s="110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" customHeight="1" x14ac:dyDescent="0.6">
      <c r="B28" s="103" t="s">
        <v>42</v>
      </c>
      <c r="C28" s="103"/>
      <c r="D28" s="103"/>
      <c r="E28" s="103"/>
      <c r="F28" s="103"/>
      <c r="G28" s="103"/>
      <c r="H28" s="103"/>
      <c r="I28" s="103"/>
      <c r="J28" s="103"/>
      <c r="K28" s="104"/>
      <c r="L28" s="104"/>
      <c r="M28" s="104"/>
      <c r="N28" s="104"/>
      <c r="O28" s="104">
        <f t="shared" si="0"/>
        <v>0</v>
      </c>
      <c r="P28" s="10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" customHeight="1" x14ac:dyDescent="0.6">
      <c r="B29" s="109" t="s">
        <v>42</v>
      </c>
      <c r="C29" s="109"/>
      <c r="D29" s="109"/>
      <c r="E29" s="109"/>
      <c r="F29" s="109"/>
      <c r="G29" s="109"/>
      <c r="H29" s="109"/>
      <c r="I29" s="109"/>
      <c r="J29" s="109"/>
      <c r="K29" s="110"/>
      <c r="L29" s="110"/>
      <c r="M29" s="110"/>
      <c r="N29" s="110"/>
      <c r="O29" s="110">
        <f t="shared" si="0"/>
        <v>0</v>
      </c>
      <c r="P29" s="110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" customHeight="1" x14ac:dyDescent="0.6">
      <c r="B30" s="103" t="s">
        <v>42</v>
      </c>
      <c r="C30" s="103"/>
      <c r="D30" s="103"/>
      <c r="E30" s="103"/>
      <c r="F30" s="103"/>
      <c r="G30" s="103"/>
      <c r="H30" s="103"/>
      <c r="I30" s="103"/>
      <c r="J30" s="103"/>
      <c r="K30" s="104"/>
      <c r="L30" s="104"/>
      <c r="M30" s="104"/>
      <c r="N30" s="104"/>
      <c r="O30" s="104">
        <f t="shared" si="0"/>
        <v>0</v>
      </c>
      <c r="P30" s="10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" customHeight="1" x14ac:dyDescent="0.6">
      <c r="B31" s="109" t="s">
        <v>42</v>
      </c>
      <c r="C31" s="109"/>
      <c r="D31" s="109"/>
      <c r="E31" s="109"/>
      <c r="F31" s="109"/>
      <c r="G31" s="109"/>
      <c r="H31" s="109"/>
      <c r="I31" s="109"/>
      <c r="J31" s="109"/>
      <c r="K31" s="110"/>
      <c r="L31" s="110"/>
      <c r="M31" s="110"/>
      <c r="N31" s="110"/>
      <c r="O31" s="110">
        <f t="shared" si="0"/>
        <v>0</v>
      </c>
      <c r="P31" s="1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" customHeight="1" x14ac:dyDescent="0.6">
      <c r="B32" s="103" t="s">
        <v>42</v>
      </c>
      <c r="C32" s="103"/>
      <c r="D32" s="103"/>
      <c r="E32" s="103"/>
      <c r="F32" s="103"/>
      <c r="G32" s="103"/>
      <c r="H32" s="103"/>
      <c r="I32" s="103"/>
      <c r="J32" s="103"/>
      <c r="K32" s="104"/>
      <c r="L32" s="104"/>
      <c r="M32" s="104"/>
      <c r="N32" s="104"/>
      <c r="O32" s="104">
        <f t="shared" si="0"/>
        <v>0</v>
      </c>
      <c r="P32" s="10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2:127" s="1" customFormat="1" ht="30" customHeight="1" x14ac:dyDescent="0.6">
      <c r="B33" s="109" t="s">
        <v>42</v>
      </c>
      <c r="C33" s="109"/>
      <c r="D33" s="109"/>
      <c r="E33" s="109"/>
      <c r="F33" s="109"/>
      <c r="G33" s="109"/>
      <c r="H33" s="109"/>
      <c r="I33" s="109"/>
      <c r="J33" s="109"/>
      <c r="K33" s="110"/>
      <c r="L33" s="110"/>
      <c r="M33" s="110"/>
      <c r="N33" s="110"/>
      <c r="O33" s="110">
        <f t="shared" si="0"/>
        <v>0</v>
      </c>
      <c r="P33" s="1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2:127" s="1" customFormat="1" ht="30" customHeight="1" x14ac:dyDescent="0.6">
      <c r="B34" s="103" t="s">
        <v>42</v>
      </c>
      <c r="C34" s="103"/>
      <c r="D34" s="103"/>
      <c r="E34" s="103"/>
      <c r="F34" s="103"/>
      <c r="G34" s="103"/>
      <c r="H34" s="103"/>
      <c r="I34" s="103"/>
      <c r="J34" s="103"/>
      <c r="K34" s="104"/>
      <c r="L34" s="104"/>
      <c r="M34" s="104"/>
      <c r="N34" s="104"/>
      <c r="O34" s="104">
        <f t="shared" si="0"/>
        <v>0</v>
      </c>
      <c r="P34" s="10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2:127" s="1" customFormat="1" ht="30" customHeight="1" x14ac:dyDescent="0.6">
      <c r="B35" s="109" t="s">
        <v>42</v>
      </c>
      <c r="C35" s="109"/>
      <c r="D35" s="109"/>
      <c r="E35" s="109"/>
      <c r="F35" s="109"/>
      <c r="G35" s="109"/>
      <c r="H35" s="109"/>
      <c r="I35" s="109"/>
      <c r="J35" s="109"/>
      <c r="K35" s="110"/>
      <c r="L35" s="110"/>
      <c r="M35" s="110"/>
      <c r="N35" s="110"/>
      <c r="O35" s="110">
        <f t="shared" si="0"/>
        <v>0</v>
      </c>
      <c r="P35" s="11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2:127" s="1" customFormat="1" ht="30" customHeight="1" x14ac:dyDescent="0.6">
      <c r="B36" s="103" t="s">
        <v>42</v>
      </c>
      <c r="C36" s="103"/>
      <c r="D36" s="103"/>
      <c r="E36" s="103"/>
      <c r="F36" s="103"/>
      <c r="G36" s="103"/>
      <c r="H36" s="103"/>
      <c r="I36" s="103"/>
      <c r="J36" s="103"/>
      <c r="K36" s="104"/>
      <c r="L36" s="104"/>
      <c r="M36" s="104"/>
      <c r="N36" s="104"/>
      <c r="O36" s="104">
        <f t="shared" si="0"/>
        <v>0</v>
      </c>
      <c r="P36" s="10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2:127" s="1" customFormat="1" ht="30" customHeight="1" x14ac:dyDescent="0.6">
      <c r="B37" s="109" t="s">
        <v>42</v>
      </c>
      <c r="C37" s="109"/>
      <c r="D37" s="109"/>
      <c r="E37" s="109"/>
      <c r="F37" s="109"/>
      <c r="G37" s="109"/>
      <c r="H37" s="109"/>
      <c r="I37" s="109"/>
      <c r="J37" s="109"/>
      <c r="K37" s="110"/>
      <c r="L37" s="110"/>
      <c r="M37" s="110"/>
      <c r="N37" s="110"/>
      <c r="O37" s="110">
        <f t="shared" si="0"/>
        <v>0</v>
      </c>
      <c r="P37" s="11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2:127" s="1" customFormat="1" ht="30" customHeight="1" x14ac:dyDescent="0.6">
      <c r="B38" s="103" t="s">
        <v>42</v>
      </c>
      <c r="C38" s="103"/>
      <c r="D38" s="103"/>
      <c r="E38" s="103"/>
      <c r="F38" s="103"/>
      <c r="G38" s="103"/>
      <c r="H38" s="103"/>
      <c r="I38" s="103"/>
      <c r="J38" s="103"/>
      <c r="K38" s="104"/>
      <c r="L38" s="104"/>
      <c r="M38" s="104"/>
      <c r="N38" s="104"/>
      <c r="O38" s="104">
        <f t="shared" si="0"/>
        <v>0</v>
      </c>
      <c r="P38" s="10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2:127" s="1" customFormat="1" ht="3.9" customHeight="1" thickBot="1" x14ac:dyDescent="0.65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6"/>
      <c r="O39" s="27"/>
      <c r="P39" s="2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2:127" s="1" customFormat="1" ht="38.1" customHeight="1" thickBot="1" x14ac:dyDescent="0.8">
      <c r="B40" s="105" t="s">
        <v>24</v>
      </c>
      <c r="C40" s="105"/>
      <c r="D40" s="106">
        <f>SUM(O19:P38)</f>
        <v>370870358</v>
      </c>
      <c r="E40" s="106"/>
      <c r="F40" s="106"/>
      <c r="G40" s="107" t="s">
        <v>25</v>
      </c>
      <c r="H40" s="107"/>
      <c r="I40" s="28">
        <v>10</v>
      </c>
      <c r="J40" s="106">
        <f>INT(D40*I40/100)</f>
        <v>37087035</v>
      </c>
      <c r="K40" s="106"/>
      <c r="L40" s="106"/>
      <c r="M40" s="108" t="s">
        <v>26</v>
      </c>
      <c r="N40" s="108"/>
      <c r="O40" s="106">
        <f>D40+J40</f>
        <v>407957393</v>
      </c>
      <c r="P40" s="106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2:127" s="1" customFormat="1" ht="8.1" customHeight="1" thickTop="1" x14ac:dyDescent="0.5"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1"/>
      <c r="M41" s="32"/>
      <c r="N41" s="30"/>
      <c r="O41" s="33"/>
      <c r="P41" s="3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2:127" s="1" customFormat="1" ht="8.1" customHeight="1" x14ac:dyDescent="0.5">
      <c r="B42" s="29"/>
      <c r="C42" s="29"/>
      <c r="D42" s="29"/>
      <c r="E42" s="29"/>
      <c r="F42" s="29"/>
      <c r="G42" s="29"/>
      <c r="H42" s="29"/>
      <c r="I42" s="16"/>
      <c r="J42" s="29"/>
      <c r="K42" s="30"/>
      <c r="L42" s="31"/>
      <c r="M42" s="32"/>
      <c r="N42" s="30"/>
      <c r="O42" s="33"/>
      <c r="P42" s="33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2:127" s="1" customFormat="1" ht="8.1" customHeight="1" x14ac:dyDescent="0.5">
      <c r="B43" s="29"/>
      <c r="C43" s="29"/>
      <c r="D43" s="29"/>
      <c r="E43" s="29"/>
      <c r="F43" s="29"/>
      <c r="G43" s="29"/>
      <c r="H43" s="29"/>
      <c r="I43" s="16"/>
      <c r="J43" s="29"/>
      <c r="K43" s="30"/>
      <c r="L43" s="31"/>
      <c r="M43" s="32"/>
      <c r="N43" s="30"/>
      <c r="O43" s="33"/>
      <c r="P43" s="3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2:127" s="1" customFormat="1" ht="24.9" customHeight="1" x14ac:dyDescent="0.5">
      <c r="B44" s="34" t="s">
        <v>27</v>
      </c>
      <c r="C44" s="99"/>
      <c r="D44" s="16"/>
      <c r="E44" s="91"/>
      <c r="F44" s="16"/>
      <c r="G44" s="16"/>
      <c r="H44" s="16"/>
      <c r="I44" s="16"/>
      <c r="M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</row>
    <row r="45" spans="2:127" s="1" customFormat="1" ht="28.8" x14ac:dyDescent="0.8">
      <c r="B45" s="100"/>
      <c r="C45" s="16"/>
      <c r="D45" s="16"/>
      <c r="E45" s="16"/>
      <c r="F45" s="16"/>
      <c r="G45" s="16"/>
      <c r="H45" s="16"/>
      <c r="I45" s="16"/>
      <c r="J45" s="36" t="s">
        <v>28</v>
      </c>
      <c r="M45" s="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</row>
    <row r="46" spans="2:127" s="1" customFormat="1" ht="21.6" x14ac:dyDescent="0.6">
      <c r="B46" s="100"/>
      <c r="C46" s="35"/>
      <c r="D46" s="16"/>
      <c r="E46" s="16"/>
      <c r="F46" s="16"/>
      <c r="G46" s="16"/>
      <c r="H46" s="16"/>
      <c r="I46" s="16"/>
      <c r="J46" s="37" t="s">
        <v>6</v>
      </c>
      <c r="M46" s="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</row>
    <row r="47" spans="2:127" s="1" customFormat="1" ht="24.9" customHeight="1" x14ac:dyDescent="0.6">
      <c r="B47" s="100"/>
      <c r="C47" s="35"/>
      <c r="D47" s="16"/>
      <c r="E47" s="16"/>
      <c r="F47" s="16"/>
      <c r="G47" s="16"/>
      <c r="H47" s="16"/>
      <c r="I47" s="16"/>
      <c r="J47" s="37" t="s">
        <v>29</v>
      </c>
      <c r="M47" s="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</row>
    <row r="48" spans="2:127" s="1" customFormat="1" ht="21.6" x14ac:dyDescent="0.5">
      <c r="B48" s="100"/>
      <c r="C48" s="35"/>
      <c r="D48" s="16"/>
      <c r="E48" s="16"/>
      <c r="F48" s="16"/>
      <c r="G48" s="16"/>
      <c r="H48" s="16"/>
      <c r="I48" s="16"/>
      <c r="J48" s="38" t="s">
        <v>30</v>
      </c>
      <c r="K48" s="16"/>
      <c r="L48" s="16"/>
      <c r="M48" s="39"/>
      <c r="N48" s="16"/>
      <c r="O48" s="101"/>
      <c r="P48" s="101"/>
      <c r="Q48" s="101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</row>
    <row r="49" spans="1:127" s="1" customFormat="1" ht="21.6" x14ac:dyDescent="0.6">
      <c r="B49" s="100"/>
      <c r="C49" s="99"/>
      <c r="D49" s="29"/>
      <c r="E49" s="16"/>
      <c r="F49" s="102"/>
      <c r="G49" s="102"/>
      <c r="H49" s="102"/>
      <c r="I49" s="16"/>
      <c r="J49" s="6" t="s">
        <v>31</v>
      </c>
      <c r="L49" s="31"/>
      <c r="M49" s="4"/>
      <c r="O49" s="33"/>
      <c r="P49" s="33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</row>
    <row r="50" spans="1:127" s="1" customFormat="1" ht="21" x14ac:dyDescent="0.5">
      <c r="B50" s="100"/>
      <c r="C50" s="16"/>
      <c r="D50" s="16"/>
      <c r="E50" s="99"/>
      <c r="F50" s="16"/>
      <c r="G50" s="16"/>
      <c r="H50" s="16"/>
      <c r="I50" s="16"/>
      <c r="J50" s="40" t="s">
        <v>32</v>
      </c>
      <c r="M50" s="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</row>
    <row r="51" spans="1:127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1"/>
      <c r="O51" s="1"/>
      <c r="P51" s="1"/>
      <c r="Q51" s="1"/>
      <c r="R51" s="1"/>
    </row>
    <row r="52" spans="1:127" ht="24.9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1"/>
      <c r="O52" s="1"/>
      <c r="P52" s="1"/>
      <c r="Q52" s="1"/>
      <c r="R52" s="1"/>
    </row>
    <row r="53" spans="1:127" ht="24.9" customHeight="1" x14ac:dyDescent="0.5"/>
    <row r="54" spans="1:127" ht="24.9" customHeight="1" x14ac:dyDescent="0.5"/>
    <row r="55" spans="1:127" ht="24.9" customHeight="1" x14ac:dyDescent="0.5"/>
    <row r="56" spans="1:127" ht="24.9" customHeight="1" x14ac:dyDescent="0.5"/>
  </sheetData>
  <mergeCells count="110">
    <mergeCell ref="B2:J3"/>
    <mergeCell ref="O2:P2"/>
    <mergeCell ref="O3:P3"/>
    <mergeCell ref="B5:J6"/>
    <mergeCell ref="K5:L6"/>
    <mergeCell ref="B14:E14"/>
    <mergeCell ref="F14:H14"/>
    <mergeCell ref="B17:J17"/>
    <mergeCell ref="K17:L17"/>
    <mergeCell ref="M17:N17"/>
    <mergeCell ref="O17:P17"/>
    <mergeCell ref="B10:J11"/>
    <mergeCell ref="L10:M10"/>
    <mergeCell ref="L11:M11"/>
    <mergeCell ref="B12:E13"/>
    <mergeCell ref="F12:J13"/>
    <mergeCell ref="L12:M12"/>
    <mergeCell ref="L13:M13"/>
    <mergeCell ref="B20:J20"/>
    <mergeCell ref="K20:L20"/>
    <mergeCell ref="M20:N20"/>
    <mergeCell ref="O20:P20"/>
    <mergeCell ref="B21:J21"/>
    <mergeCell ref="K21:L21"/>
    <mergeCell ref="M21:N21"/>
    <mergeCell ref="O21:P21"/>
    <mergeCell ref="B18:J18"/>
    <mergeCell ref="K18:L18"/>
    <mergeCell ref="M18:N18"/>
    <mergeCell ref="O18:P18"/>
    <mergeCell ref="B19:J19"/>
    <mergeCell ref="K19:L19"/>
    <mergeCell ref="M19:N19"/>
    <mergeCell ref="O19:P19"/>
    <mergeCell ref="B24:J24"/>
    <mergeCell ref="K24:L24"/>
    <mergeCell ref="M24:N24"/>
    <mergeCell ref="O24:P24"/>
    <mergeCell ref="B25:J25"/>
    <mergeCell ref="K25:L25"/>
    <mergeCell ref="M25:N25"/>
    <mergeCell ref="O25:P25"/>
    <mergeCell ref="B22:J22"/>
    <mergeCell ref="K22:L22"/>
    <mergeCell ref="M22:N22"/>
    <mergeCell ref="O22:P22"/>
    <mergeCell ref="B23:J23"/>
    <mergeCell ref="K23:L23"/>
    <mergeCell ref="M23:N23"/>
    <mergeCell ref="O23:P23"/>
    <mergeCell ref="B28:J28"/>
    <mergeCell ref="K28:L28"/>
    <mergeCell ref="M28:N28"/>
    <mergeCell ref="O28:P28"/>
    <mergeCell ref="B29:J29"/>
    <mergeCell ref="K29:L29"/>
    <mergeCell ref="M29:N29"/>
    <mergeCell ref="O29:P29"/>
    <mergeCell ref="B26:J26"/>
    <mergeCell ref="K26:L26"/>
    <mergeCell ref="M26:N26"/>
    <mergeCell ref="O26:P26"/>
    <mergeCell ref="B27:J27"/>
    <mergeCell ref="K27:L27"/>
    <mergeCell ref="M27:N27"/>
    <mergeCell ref="O27:P27"/>
    <mergeCell ref="B32:J32"/>
    <mergeCell ref="K32:L32"/>
    <mergeCell ref="M32:N32"/>
    <mergeCell ref="O32:P32"/>
    <mergeCell ref="B33:J33"/>
    <mergeCell ref="K33:L33"/>
    <mergeCell ref="M33:N33"/>
    <mergeCell ref="O33:P33"/>
    <mergeCell ref="B30:J30"/>
    <mergeCell ref="K30:L30"/>
    <mergeCell ref="M30:N30"/>
    <mergeCell ref="O30:P30"/>
    <mergeCell ref="B31:J31"/>
    <mergeCell ref="K31:L31"/>
    <mergeCell ref="M31:N31"/>
    <mergeCell ref="O31:P31"/>
    <mergeCell ref="B36:J36"/>
    <mergeCell ref="K36:L36"/>
    <mergeCell ref="M36:N36"/>
    <mergeCell ref="O36:P36"/>
    <mergeCell ref="B37:J37"/>
    <mergeCell ref="K37:L37"/>
    <mergeCell ref="M37:N37"/>
    <mergeCell ref="O37:P37"/>
    <mergeCell ref="B34:J34"/>
    <mergeCell ref="K34:L34"/>
    <mergeCell ref="M34:N34"/>
    <mergeCell ref="O34:P34"/>
    <mergeCell ref="B35:J35"/>
    <mergeCell ref="K35:L35"/>
    <mergeCell ref="M35:N35"/>
    <mergeCell ref="O35:P35"/>
    <mergeCell ref="O48:Q48"/>
    <mergeCell ref="F49:H49"/>
    <mergeCell ref="B38:J38"/>
    <mergeCell ref="K38:L38"/>
    <mergeCell ref="M38:N38"/>
    <mergeCell ref="O38:P38"/>
    <mergeCell ref="B40:C40"/>
    <mergeCell ref="D40:F40"/>
    <mergeCell ref="G40:H40"/>
    <mergeCell ref="J40:L40"/>
    <mergeCell ref="M40:N40"/>
    <mergeCell ref="O40:P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8447-1C4E-4EB2-AA5A-457FC58F8FA3}">
  <sheetPr>
    <pageSetUpPr fitToPage="1"/>
  </sheetPr>
  <dimension ref="A1:DX56"/>
  <sheetViews>
    <sheetView zoomScaleNormal="100" zoomScaleSheetLayoutView="85" zoomScalePageLayoutView="50" workbookViewId="0">
      <selection activeCell="S1" sqref="S1"/>
    </sheetView>
  </sheetViews>
  <sheetFormatPr defaultRowHeight="17.399999999999999" x14ac:dyDescent="0.5"/>
  <cols>
    <col min="1" max="1" width="2.81640625" customWidth="1"/>
    <col min="2" max="2" width="12" bestFit="1" customWidth="1"/>
    <col min="3" max="3" width="4.36328125" customWidth="1"/>
    <col min="4" max="4" width="3.1796875" customWidth="1"/>
    <col min="5" max="5" width="4.81640625" customWidth="1"/>
    <col min="6" max="6" width="10.81640625" customWidth="1"/>
    <col min="7" max="7" width="4.81640625" customWidth="1"/>
    <col min="8" max="8" width="5.54296875" customWidth="1"/>
    <col min="9" max="9" width="9" customWidth="1"/>
    <col min="10" max="10" width="3.81640625" customWidth="1"/>
    <col min="11" max="11" width="6.81640625" customWidth="1"/>
    <col min="12" max="12" width="9" customWidth="1"/>
    <col min="13" max="13" width="5.81640625" style="41" customWidth="1"/>
    <col min="14" max="14" width="9" customWidth="1"/>
    <col min="15" max="15" width="12.36328125" customWidth="1"/>
    <col min="16" max="16" width="6.81640625" customWidth="1"/>
    <col min="17" max="17" width="1.81640625" customWidth="1"/>
    <col min="18" max="18" width="1.81640625" style="58" customWidth="1"/>
  </cols>
  <sheetData>
    <row r="1" spans="1:128" s="1" customFormat="1" ht="8.1" customHeight="1" x14ac:dyDescent="1.05">
      <c r="B1" s="2"/>
      <c r="C1" s="2"/>
      <c r="D1" s="2"/>
      <c r="E1" s="2"/>
      <c r="F1" s="2"/>
      <c r="G1" s="3"/>
      <c r="H1" s="3"/>
      <c r="I1" s="3"/>
      <c r="J1" s="3"/>
      <c r="M1" s="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1:128" ht="18.75" customHeight="1" x14ac:dyDescent="0.6">
      <c r="A2" s="1"/>
      <c r="B2" s="115" t="s">
        <v>64</v>
      </c>
      <c r="C2" s="115"/>
      <c r="D2" s="115"/>
      <c r="E2" s="115"/>
      <c r="F2" s="115"/>
      <c r="G2" s="115"/>
      <c r="H2" s="115"/>
      <c r="I2" s="115"/>
      <c r="J2" s="115"/>
      <c r="K2" s="5"/>
      <c r="L2" s="5"/>
      <c r="M2" s="5"/>
      <c r="N2" s="11" t="s">
        <v>59</v>
      </c>
      <c r="O2" s="117" t="s">
        <v>2</v>
      </c>
      <c r="P2" s="117"/>
      <c r="Q2" s="1"/>
      <c r="R2" s="1"/>
    </row>
    <row r="3" spans="1:128" ht="18.75" customHeight="1" thickBot="1" x14ac:dyDescent="0.6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7"/>
      <c r="L3" s="7"/>
      <c r="M3" s="7"/>
      <c r="N3" s="98" t="s">
        <v>58</v>
      </c>
      <c r="O3" s="118">
        <v>44560</v>
      </c>
      <c r="P3" s="118"/>
      <c r="Q3" s="1"/>
      <c r="R3" s="1"/>
    </row>
    <row r="4" spans="1:128" ht="8.1" customHeight="1" thickTop="1" x14ac:dyDescent="0.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1"/>
      <c r="R4" s="1"/>
    </row>
    <row r="5" spans="1:128" x14ac:dyDescent="0.5">
      <c r="A5" s="1"/>
      <c r="B5" s="119" t="s">
        <v>4</v>
      </c>
      <c r="C5" s="119"/>
      <c r="D5" s="119"/>
      <c r="E5" s="119"/>
      <c r="F5" s="119"/>
      <c r="G5" s="119"/>
      <c r="H5" s="119"/>
      <c r="I5" s="119"/>
      <c r="J5" s="119"/>
      <c r="K5" s="121" t="s">
        <v>5</v>
      </c>
      <c r="L5" s="121"/>
      <c r="M5" s="4"/>
      <c r="N5" s="1"/>
      <c r="O5" s="1"/>
      <c r="P5" s="1"/>
      <c r="Q5" s="1"/>
      <c r="R5" s="1"/>
    </row>
    <row r="6" spans="1:128" ht="19.5" customHeight="1" thickBot="1" x14ac:dyDescent="0.55000000000000004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1"/>
      <c r="M6" s="4"/>
      <c r="N6" s="1"/>
      <c r="O6" s="1"/>
      <c r="P6" s="1"/>
      <c r="Q6" s="1"/>
      <c r="R6" s="1"/>
    </row>
    <row r="7" spans="1:128" ht="27" thickTop="1" x14ac:dyDescent="0.75">
      <c r="A7" s="1"/>
      <c r="B7" s="10" t="s">
        <v>6</v>
      </c>
      <c r="C7" s="10"/>
      <c r="D7" s="11"/>
      <c r="E7" s="6" t="s">
        <v>7</v>
      </c>
      <c r="F7" s="12"/>
      <c r="G7" s="13"/>
      <c r="H7" s="13"/>
      <c r="I7" s="13"/>
      <c r="J7" s="13"/>
      <c r="K7" s="14"/>
      <c r="L7" s="14"/>
      <c r="M7" s="4"/>
      <c r="N7" s="1"/>
      <c r="O7" s="1"/>
      <c r="P7" s="1"/>
      <c r="Q7" s="1"/>
      <c r="R7" s="1"/>
    </row>
    <row r="8" spans="1:128" ht="26.4" x14ac:dyDescent="0.75">
      <c r="A8" s="1"/>
      <c r="B8" s="15" t="s">
        <v>8</v>
      </c>
      <c r="C8" s="15"/>
      <c r="D8" s="16"/>
      <c r="F8" s="12"/>
      <c r="G8" s="13"/>
      <c r="H8" s="13"/>
      <c r="I8" s="13"/>
      <c r="J8" s="13"/>
      <c r="K8" s="17"/>
      <c r="L8" s="1"/>
      <c r="M8" s="4"/>
      <c r="N8" s="1"/>
      <c r="O8" s="1"/>
      <c r="P8" s="1"/>
      <c r="Q8" s="1"/>
      <c r="R8" s="1"/>
    </row>
    <row r="9" spans="1:128" ht="26.4" x14ac:dyDescent="0.75">
      <c r="A9" s="1"/>
      <c r="B9" s="16"/>
      <c r="C9" s="16"/>
      <c r="D9" s="16"/>
      <c r="E9" s="16"/>
      <c r="F9" s="12"/>
      <c r="G9" s="13"/>
      <c r="H9" s="13"/>
      <c r="I9" s="13"/>
      <c r="J9" s="13"/>
      <c r="K9" s="17"/>
      <c r="L9" s="1"/>
      <c r="M9" s="4"/>
      <c r="N9" s="1"/>
      <c r="O9" s="1"/>
      <c r="P9" s="1"/>
      <c r="Q9" s="1"/>
      <c r="R9" s="1"/>
    </row>
    <row r="10" spans="1:128" ht="24.75" customHeight="1" x14ac:dyDescent="0.6">
      <c r="A10" s="1"/>
      <c r="B10" s="125" t="s">
        <v>65</v>
      </c>
      <c r="C10" s="125"/>
      <c r="D10" s="125"/>
      <c r="E10" s="125"/>
      <c r="F10" s="125"/>
      <c r="G10" s="125"/>
      <c r="H10" s="125"/>
      <c r="I10" s="125"/>
      <c r="J10" s="125"/>
      <c r="K10" s="17"/>
      <c r="L10" s="126"/>
      <c r="M10" s="126"/>
      <c r="N10" s="44"/>
      <c r="O10" s="45"/>
      <c r="P10" s="46"/>
      <c r="Q10" s="42"/>
      <c r="R10" s="42"/>
      <c r="S10" s="42"/>
    </row>
    <row r="11" spans="1:128" ht="21" customHeight="1" thickBot="1" x14ac:dyDescent="0.55000000000000004">
      <c r="A11" s="1"/>
      <c r="B11" s="125"/>
      <c r="C11" s="125"/>
      <c r="D11" s="125"/>
      <c r="E11" s="125"/>
      <c r="F11" s="125"/>
      <c r="G11" s="125"/>
      <c r="H11" s="125"/>
      <c r="I11" s="125"/>
      <c r="J11" s="125"/>
      <c r="K11" s="17"/>
      <c r="L11" s="127"/>
      <c r="M11" s="127"/>
      <c r="N11" s="47"/>
      <c r="O11" s="48"/>
      <c r="P11" s="42"/>
      <c r="Q11" s="42"/>
      <c r="R11" s="42"/>
      <c r="S11" s="42"/>
    </row>
    <row r="12" spans="1:128" ht="21" customHeight="1" x14ac:dyDescent="0.5">
      <c r="A12" s="1"/>
      <c r="B12" s="128" t="s">
        <v>62</v>
      </c>
      <c r="C12" s="129"/>
      <c r="D12" s="129"/>
      <c r="E12" s="130"/>
      <c r="F12" s="134">
        <f>O40</f>
        <v>407957393</v>
      </c>
      <c r="G12" s="135"/>
      <c r="H12" s="135"/>
      <c r="I12" s="135"/>
      <c r="J12" s="136"/>
      <c r="K12" s="17"/>
      <c r="L12" s="127"/>
      <c r="M12" s="127"/>
      <c r="N12" s="48"/>
      <c r="O12" s="49"/>
      <c r="P12" s="42"/>
      <c r="Q12" s="42"/>
      <c r="R12" s="42"/>
      <c r="S12" s="42"/>
    </row>
    <row r="13" spans="1:128" ht="21" customHeight="1" thickBot="1" x14ac:dyDescent="0.55000000000000004">
      <c r="A13" s="1"/>
      <c r="B13" s="131"/>
      <c r="C13" s="132"/>
      <c r="D13" s="132"/>
      <c r="E13" s="133"/>
      <c r="F13" s="137"/>
      <c r="G13" s="138"/>
      <c r="H13" s="138"/>
      <c r="I13" s="138"/>
      <c r="J13" s="139"/>
      <c r="K13" s="1"/>
      <c r="L13" s="127"/>
      <c r="M13" s="127"/>
      <c r="N13" s="47"/>
      <c r="O13" s="48"/>
      <c r="P13" s="42"/>
      <c r="Q13" s="42"/>
      <c r="R13" s="42"/>
      <c r="S13" s="42"/>
    </row>
    <row r="14" spans="1:128" ht="27" thickTop="1" x14ac:dyDescent="0.75">
      <c r="A14" s="1"/>
      <c r="B14" s="122"/>
      <c r="C14" s="122"/>
      <c r="D14" s="122"/>
      <c r="E14" s="122"/>
      <c r="F14" s="123"/>
      <c r="G14" s="123"/>
      <c r="H14" s="123"/>
      <c r="I14" s="21"/>
      <c r="J14" s="13"/>
      <c r="K14" s="17"/>
      <c r="L14" s="50"/>
      <c r="M14" s="43"/>
      <c r="N14" s="42"/>
      <c r="O14" s="42"/>
      <c r="P14" s="42"/>
      <c r="Q14" s="42"/>
      <c r="R14" s="42"/>
      <c r="S14" s="42"/>
    </row>
    <row r="15" spans="1:128" ht="12.9" customHeight="1" x14ac:dyDescent="0.5">
      <c r="A15" s="1"/>
      <c r="B15" s="1"/>
      <c r="C15" s="1"/>
      <c r="D15" s="1"/>
      <c r="E15" s="1"/>
      <c r="F15" s="23"/>
      <c r="G15" s="23"/>
      <c r="H15" s="23"/>
      <c r="I15" s="23"/>
      <c r="J15" s="23"/>
      <c r="K15" s="1"/>
      <c r="L15" s="42"/>
      <c r="M15" s="43"/>
      <c r="N15" s="42"/>
      <c r="O15" s="42"/>
      <c r="P15" s="42"/>
      <c r="Q15" s="42"/>
      <c r="R15" s="42"/>
      <c r="S15" s="42"/>
    </row>
    <row r="16" spans="1:128" ht="12.9" customHeight="1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1"/>
      <c r="O16" s="1"/>
      <c r="P16" s="1"/>
      <c r="Q16" s="1"/>
      <c r="R16" s="1"/>
    </row>
    <row r="17" spans="2:128" s="1" customFormat="1" ht="8.1" customHeight="1" x14ac:dyDescent="0.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</row>
    <row r="18" spans="2:128" s="1" customFormat="1" ht="30.9" customHeight="1" x14ac:dyDescent="0.5">
      <c r="B18" s="113" t="s">
        <v>20</v>
      </c>
      <c r="C18" s="113"/>
      <c r="D18" s="113"/>
      <c r="E18" s="113"/>
      <c r="F18" s="113"/>
      <c r="G18" s="113"/>
      <c r="H18" s="113"/>
      <c r="I18" s="113"/>
      <c r="J18" s="113"/>
      <c r="K18" s="114" t="s">
        <v>21</v>
      </c>
      <c r="L18" s="114"/>
      <c r="M18" s="114" t="s">
        <v>22</v>
      </c>
      <c r="N18" s="114"/>
      <c r="O18" s="114" t="s">
        <v>23</v>
      </c>
      <c r="P18" s="11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</row>
    <row r="19" spans="2:128" s="1" customFormat="1" ht="30" customHeight="1" x14ac:dyDescent="0.6">
      <c r="B19" s="109" t="str">
        <f>見積書!B19</f>
        <v>○○○○○○　サンプル　タイプＡ</v>
      </c>
      <c r="C19" s="109"/>
      <c r="D19" s="109"/>
      <c r="E19" s="109"/>
      <c r="F19" s="109"/>
      <c r="G19" s="109"/>
      <c r="H19" s="109"/>
      <c r="I19" s="109"/>
      <c r="J19" s="109"/>
      <c r="K19" s="110">
        <v>10</v>
      </c>
      <c r="L19" s="110"/>
      <c r="M19" s="110">
        <f>見積書!M19</f>
        <v>12345678</v>
      </c>
      <c r="N19" s="110"/>
      <c r="O19" s="110">
        <f t="shared" ref="O19:O38" si="0">M19*K19</f>
        <v>123456780</v>
      </c>
      <c r="P19" s="1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</row>
    <row r="20" spans="2:128" s="1" customFormat="1" ht="30" customHeight="1" x14ac:dyDescent="0.6">
      <c r="B20" s="111" t="str">
        <f>見積書!B20</f>
        <v>△△△△　システム機器（ 自動調整タイプ ）</v>
      </c>
      <c r="C20" s="111"/>
      <c r="D20" s="112"/>
      <c r="E20" s="112"/>
      <c r="F20" s="112"/>
      <c r="G20" s="112"/>
      <c r="H20" s="112"/>
      <c r="I20" s="112"/>
      <c r="J20" s="112"/>
      <c r="K20" s="104">
        <f>見積書!K20</f>
        <v>123456789</v>
      </c>
      <c r="L20" s="104"/>
      <c r="M20" s="104">
        <f>見積書!M20</f>
        <v>2</v>
      </c>
      <c r="N20" s="104"/>
      <c r="O20" s="104">
        <f t="shared" si="0"/>
        <v>246913578</v>
      </c>
      <c r="P20" s="10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</row>
    <row r="21" spans="2:128" s="1" customFormat="1" ht="30" customHeight="1" x14ac:dyDescent="0.6">
      <c r="B21" s="109" t="str">
        <f>見積書!B21</f>
        <v>△△△△　システムの取付作業</v>
      </c>
      <c r="C21" s="109"/>
      <c r="D21" s="109"/>
      <c r="E21" s="109"/>
      <c r="F21" s="109"/>
      <c r="G21" s="109"/>
      <c r="H21" s="109"/>
      <c r="I21" s="109"/>
      <c r="J21" s="109"/>
      <c r="K21" s="110">
        <f>見積書!K21</f>
        <v>30000</v>
      </c>
      <c r="L21" s="110"/>
      <c r="M21" s="110">
        <f>見積書!M21</f>
        <v>3</v>
      </c>
      <c r="N21" s="110"/>
      <c r="O21" s="110">
        <f t="shared" si="0"/>
        <v>90000</v>
      </c>
      <c r="P21" s="11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</row>
    <row r="22" spans="2:128" s="1" customFormat="1" ht="30" customHeight="1" x14ac:dyDescent="0.6">
      <c r="B22" s="103" t="str">
        <f>見積書!B22</f>
        <v>△△△△　システムの操作説明　講習会</v>
      </c>
      <c r="C22" s="103"/>
      <c r="D22" s="103"/>
      <c r="E22" s="103"/>
      <c r="F22" s="103"/>
      <c r="G22" s="103"/>
      <c r="H22" s="103"/>
      <c r="I22" s="103"/>
      <c r="J22" s="103"/>
      <c r="K22" s="104">
        <f>見積書!K22</f>
        <v>4000</v>
      </c>
      <c r="L22" s="104"/>
      <c r="M22" s="104">
        <f>見積書!M22</f>
        <v>40</v>
      </c>
      <c r="N22" s="104"/>
      <c r="O22" s="104">
        <f t="shared" si="0"/>
        <v>160000</v>
      </c>
      <c r="P22" s="10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s="1" customFormat="1" ht="30" customHeight="1" x14ac:dyDescent="0.6">
      <c r="B23" s="109" t="str">
        <f>見積書!B23</f>
        <v>□□□□○○○○素材　（　✖✖　を含む　）</v>
      </c>
      <c r="C23" s="109"/>
      <c r="D23" s="109"/>
      <c r="E23" s="109"/>
      <c r="F23" s="109"/>
      <c r="G23" s="109"/>
      <c r="H23" s="109"/>
      <c r="I23" s="109"/>
      <c r="J23" s="109"/>
      <c r="K23" s="110">
        <f>見積書!K23</f>
        <v>5000</v>
      </c>
      <c r="L23" s="110"/>
      <c r="M23" s="110">
        <f>見積書!M23</f>
        <v>50</v>
      </c>
      <c r="N23" s="110"/>
      <c r="O23" s="110">
        <f t="shared" si="0"/>
        <v>250000</v>
      </c>
      <c r="P23" s="11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</row>
    <row r="24" spans="2:128" s="1" customFormat="1" ht="30" customHeight="1" x14ac:dyDescent="0.6">
      <c r="B24" s="103" t="str">
        <f>見積書!B24</f>
        <v xml:space="preserve"> </v>
      </c>
      <c r="C24" s="103"/>
      <c r="D24" s="103"/>
      <c r="E24" s="103"/>
      <c r="F24" s="103"/>
      <c r="G24" s="103"/>
      <c r="H24" s="103"/>
      <c r="I24" s="103"/>
      <c r="J24" s="103"/>
      <c r="K24" s="104">
        <f>見積書!K24</f>
        <v>0</v>
      </c>
      <c r="L24" s="104"/>
      <c r="M24" s="104">
        <f>見積書!M24</f>
        <v>0</v>
      </c>
      <c r="N24" s="104"/>
      <c r="O24" s="104">
        <f t="shared" si="0"/>
        <v>0</v>
      </c>
      <c r="P24" s="10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</row>
    <row r="25" spans="2:128" s="1" customFormat="1" ht="30" customHeight="1" x14ac:dyDescent="0.6">
      <c r="B25" s="109" t="str">
        <f>見積書!B25</f>
        <v xml:space="preserve"> </v>
      </c>
      <c r="C25" s="109"/>
      <c r="D25" s="109"/>
      <c r="E25" s="109"/>
      <c r="F25" s="109"/>
      <c r="G25" s="109"/>
      <c r="H25" s="109"/>
      <c r="I25" s="109"/>
      <c r="J25" s="109"/>
      <c r="K25" s="110">
        <f>見積書!K25</f>
        <v>0</v>
      </c>
      <c r="L25" s="110"/>
      <c r="M25" s="110">
        <f>見積書!M25</f>
        <v>0</v>
      </c>
      <c r="N25" s="110"/>
      <c r="O25" s="110">
        <f t="shared" si="0"/>
        <v>0</v>
      </c>
      <c r="P25" s="11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</row>
    <row r="26" spans="2:128" s="1" customFormat="1" ht="30" customHeight="1" x14ac:dyDescent="0.6">
      <c r="B26" s="103" t="str">
        <f>見積書!B26</f>
        <v xml:space="preserve"> </v>
      </c>
      <c r="C26" s="103"/>
      <c r="D26" s="103"/>
      <c r="E26" s="103"/>
      <c r="F26" s="103"/>
      <c r="G26" s="103"/>
      <c r="H26" s="103"/>
      <c r="I26" s="103"/>
      <c r="J26" s="103"/>
      <c r="K26" s="104">
        <f>見積書!K26</f>
        <v>0</v>
      </c>
      <c r="L26" s="104"/>
      <c r="M26" s="104">
        <f>見積書!M26</f>
        <v>0</v>
      </c>
      <c r="N26" s="104"/>
      <c r="O26" s="104">
        <f t="shared" si="0"/>
        <v>0</v>
      </c>
      <c r="P26" s="10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</row>
    <row r="27" spans="2:128" s="1" customFormat="1" ht="30" customHeight="1" x14ac:dyDescent="0.6">
      <c r="B27" s="109" t="str">
        <f>見積書!B27</f>
        <v xml:space="preserve"> </v>
      </c>
      <c r="C27" s="109"/>
      <c r="D27" s="109"/>
      <c r="E27" s="109"/>
      <c r="F27" s="109"/>
      <c r="G27" s="109"/>
      <c r="H27" s="109"/>
      <c r="I27" s="109"/>
      <c r="J27" s="109"/>
      <c r="K27" s="110">
        <f>見積書!K27</f>
        <v>0</v>
      </c>
      <c r="L27" s="110"/>
      <c r="M27" s="110">
        <f>見積書!M27</f>
        <v>0</v>
      </c>
      <c r="N27" s="110"/>
      <c r="O27" s="110">
        <f t="shared" si="0"/>
        <v>0</v>
      </c>
      <c r="P27" s="110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</row>
    <row r="28" spans="2:128" s="1" customFormat="1" ht="30" customHeight="1" x14ac:dyDescent="0.6">
      <c r="B28" s="103" t="str">
        <f>見積書!B28</f>
        <v xml:space="preserve"> </v>
      </c>
      <c r="C28" s="103"/>
      <c r="D28" s="103"/>
      <c r="E28" s="103"/>
      <c r="F28" s="103"/>
      <c r="G28" s="103"/>
      <c r="H28" s="103"/>
      <c r="I28" s="103"/>
      <c r="J28" s="103"/>
      <c r="K28" s="104">
        <f>見積書!K28</f>
        <v>0</v>
      </c>
      <c r="L28" s="104"/>
      <c r="M28" s="104">
        <f>見積書!M28</f>
        <v>0</v>
      </c>
      <c r="N28" s="104"/>
      <c r="O28" s="104">
        <f t="shared" si="0"/>
        <v>0</v>
      </c>
      <c r="P28" s="10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</row>
    <row r="29" spans="2:128" s="1" customFormat="1" ht="30" customHeight="1" x14ac:dyDescent="0.6">
      <c r="B29" s="109" t="str">
        <f>見積書!B29</f>
        <v xml:space="preserve"> </v>
      </c>
      <c r="C29" s="109"/>
      <c r="D29" s="109"/>
      <c r="E29" s="109"/>
      <c r="F29" s="109"/>
      <c r="G29" s="109"/>
      <c r="H29" s="109"/>
      <c r="I29" s="109"/>
      <c r="J29" s="109"/>
      <c r="K29" s="110">
        <f>見積書!K29</f>
        <v>0</v>
      </c>
      <c r="L29" s="110"/>
      <c r="M29" s="110">
        <f>見積書!M29</f>
        <v>0</v>
      </c>
      <c r="N29" s="110"/>
      <c r="O29" s="110">
        <f t="shared" si="0"/>
        <v>0</v>
      </c>
      <c r="P29" s="110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</row>
    <row r="30" spans="2:128" s="1" customFormat="1" ht="30" customHeight="1" x14ac:dyDescent="0.6">
      <c r="B30" s="103" t="str">
        <f>見積書!B30</f>
        <v xml:space="preserve"> </v>
      </c>
      <c r="C30" s="103"/>
      <c r="D30" s="103"/>
      <c r="E30" s="103"/>
      <c r="F30" s="103"/>
      <c r="G30" s="103"/>
      <c r="H30" s="103"/>
      <c r="I30" s="103"/>
      <c r="J30" s="103"/>
      <c r="K30" s="104">
        <f>見積書!K30</f>
        <v>0</v>
      </c>
      <c r="L30" s="104"/>
      <c r="M30" s="104">
        <f>見積書!M30</f>
        <v>0</v>
      </c>
      <c r="N30" s="104"/>
      <c r="O30" s="104">
        <f t="shared" si="0"/>
        <v>0</v>
      </c>
      <c r="P30" s="10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</row>
    <row r="31" spans="2:128" s="1" customFormat="1" ht="30" customHeight="1" x14ac:dyDescent="0.6">
      <c r="B31" s="109" t="str">
        <f>見積書!B31</f>
        <v xml:space="preserve"> </v>
      </c>
      <c r="C31" s="109"/>
      <c r="D31" s="109"/>
      <c r="E31" s="109"/>
      <c r="F31" s="109"/>
      <c r="G31" s="109"/>
      <c r="H31" s="109"/>
      <c r="I31" s="109"/>
      <c r="J31" s="109"/>
      <c r="K31" s="110">
        <f>見積書!K31</f>
        <v>0</v>
      </c>
      <c r="L31" s="110"/>
      <c r="M31" s="110">
        <f>見積書!M31</f>
        <v>0</v>
      </c>
      <c r="N31" s="110"/>
      <c r="O31" s="110">
        <f t="shared" si="0"/>
        <v>0</v>
      </c>
      <c r="P31" s="1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</row>
    <row r="32" spans="2:128" s="1" customFormat="1" ht="30" customHeight="1" x14ac:dyDescent="0.6">
      <c r="B32" s="103" t="str">
        <f>見積書!B32</f>
        <v xml:space="preserve"> </v>
      </c>
      <c r="C32" s="103"/>
      <c r="D32" s="103"/>
      <c r="E32" s="103"/>
      <c r="F32" s="103"/>
      <c r="G32" s="103"/>
      <c r="H32" s="103"/>
      <c r="I32" s="103"/>
      <c r="J32" s="103"/>
      <c r="K32" s="104">
        <f>見積書!K32</f>
        <v>0</v>
      </c>
      <c r="L32" s="104"/>
      <c r="M32" s="104">
        <f>見積書!M32</f>
        <v>0</v>
      </c>
      <c r="N32" s="104"/>
      <c r="O32" s="104">
        <f t="shared" si="0"/>
        <v>0</v>
      </c>
      <c r="P32" s="10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</row>
    <row r="33" spans="2:128" s="1" customFormat="1" ht="30" customHeight="1" x14ac:dyDescent="0.6">
      <c r="B33" s="109" t="str">
        <f>見積書!B33</f>
        <v xml:space="preserve"> </v>
      </c>
      <c r="C33" s="109"/>
      <c r="D33" s="109"/>
      <c r="E33" s="109"/>
      <c r="F33" s="109"/>
      <c r="G33" s="109"/>
      <c r="H33" s="109"/>
      <c r="I33" s="109"/>
      <c r="J33" s="109"/>
      <c r="K33" s="110">
        <f>見積書!K33</f>
        <v>0</v>
      </c>
      <c r="L33" s="110"/>
      <c r="M33" s="110">
        <f>見積書!M33</f>
        <v>0</v>
      </c>
      <c r="N33" s="110"/>
      <c r="O33" s="110">
        <f t="shared" si="0"/>
        <v>0</v>
      </c>
      <c r="P33" s="1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</row>
    <row r="34" spans="2:128" s="1" customFormat="1" ht="30" customHeight="1" x14ac:dyDescent="0.6">
      <c r="B34" s="103" t="str">
        <f>見積書!B34</f>
        <v xml:space="preserve"> </v>
      </c>
      <c r="C34" s="103"/>
      <c r="D34" s="103"/>
      <c r="E34" s="103"/>
      <c r="F34" s="103"/>
      <c r="G34" s="103"/>
      <c r="H34" s="103"/>
      <c r="I34" s="103"/>
      <c r="J34" s="103"/>
      <c r="K34" s="104">
        <f>見積書!K34</f>
        <v>0</v>
      </c>
      <c r="L34" s="104"/>
      <c r="M34" s="104">
        <f>見積書!M34</f>
        <v>0</v>
      </c>
      <c r="N34" s="104"/>
      <c r="O34" s="104">
        <f t="shared" si="0"/>
        <v>0</v>
      </c>
      <c r="P34" s="10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</row>
    <row r="35" spans="2:128" s="1" customFormat="1" ht="30" customHeight="1" x14ac:dyDescent="0.6">
      <c r="B35" s="109" t="str">
        <f>見積書!B35</f>
        <v xml:space="preserve"> </v>
      </c>
      <c r="C35" s="109"/>
      <c r="D35" s="109"/>
      <c r="E35" s="109"/>
      <c r="F35" s="109"/>
      <c r="G35" s="109"/>
      <c r="H35" s="109"/>
      <c r="I35" s="109"/>
      <c r="J35" s="109"/>
      <c r="K35" s="110">
        <f>見積書!K35</f>
        <v>0</v>
      </c>
      <c r="L35" s="110"/>
      <c r="M35" s="110">
        <f>見積書!M35</f>
        <v>0</v>
      </c>
      <c r="N35" s="110"/>
      <c r="O35" s="110">
        <f t="shared" si="0"/>
        <v>0</v>
      </c>
      <c r="P35" s="11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</row>
    <row r="36" spans="2:128" s="1" customFormat="1" ht="30" customHeight="1" x14ac:dyDescent="0.6">
      <c r="B36" s="103" t="str">
        <f>見積書!B36</f>
        <v xml:space="preserve"> </v>
      </c>
      <c r="C36" s="103"/>
      <c r="D36" s="103"/>
      <c r="E36" s="103"/>
      <c r="F36" s="103"/>
      <c r="G36" s="103"/>
      <c r="H36" s="103"/>
      <c r="I36" s="103"/>
      <c r="J36" s="103"/>
      <c r="K36" s="104">
        <f>見積書!K36</f>
        <v>0</v>
      </c>
      <c r="L36" s="104"/>
      <c r="M36" s="104">
        <f>見積書!M36</f>
        <v>0</v>
      </c>
      <c r="N36" s="104"/>
      <c r="O36" s="104">
        <f t="shared" si="0"/>
        <v>0</v>
      </c>
      <c r="P36" s="10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2:128" s="1" customFormat="1" ht="30" customHeight="1" x14ac:dyDescent="0.6">
      <c r="B37" s="109" t="str">
        <f>見積書!B37</f>
        <v xml:space="preserve"> </v>
      </c>
      <c r="C37" s="109"/>
      <c r="D37" s="109"/>
      <c r="E37" s="109"/>
      <c r="F37" s="109"/>
      <c r="G37" s="109"/>
      <c r="H37" s="109"/>
      <c r="I37" s="109"/>
      <c r="J37" s="109"/>
      <c r="K37" s="110">
        <f>見積書!K37</f>
        <v>0</v>
      </c>
      <c r="L37" s="110"/>
      <c r="M37" s="110">
        <f>見積書!M37</f>
        <v>0</v>
      </c>
      <c r="N37" s="110"/>
      <c r="O37" s="110">
        <f t="shared" si="0"/>
        <v>0</v>
      </c>
      <c r="P37" s="11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</row>
    <row r="38" spans="2:128" s="1" customFormat="1" ht="30" customHeight="1" x14ac:dyDescent="0.6">
      <c r="B38" s="103" t="str">
        <f>見積書!B38</f>
        <v xml:space="preserve"> </v>
      </c>
      <c r="C38" s="103"/>
      <c r="D38" s="103"/>
      <c r="E38" s="103"/>
      <c r="F38" s="103"/>
      <c r="G38" s="103"/>
      <c r="H38" s="103"/>
      <c r="I38" s="103"/>
      <c r="J38" s="103"/>
      <c r="K38" s="104">
        <f>見積書!K38</f>
        <v>0</v>
      </c>
      <c r="L38" s="104"/>
      <c r="M38" s="104">
        <f>見積書!M38</f>
        <v>0</v>
      </c>
      <c r="N38" s="104"/>
      <c r="O38" s="104">
        <f t="shared" si="0"/>
        <v>0</v>
      </c>
      <c r="P38" s="10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</row>
    <row r="39" spans="2:128" s="1" customFormat="1" ht="3.9" customHeight="1" thickBot="1" x14ac:dyDescent="0.65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6"/>
      <c r="O39" s="27"/>
      <c r="P39" s="2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</row>
    <row r="40" spans="2:128" s="1" customFormat="1" ht="38.1" customHeight="1" thickBot="1" x14ac:dyDescent="0.8">
      <c r="B40" s="105" t="s">
        <v>24</v>
      </c>
      <c r="C40" s="105"/>
      <c r="D40" s="106">
        <f>SUM(O19:P38)</f>
        <v>370870358</v>
      </c>
      <c r="E40" s="106"/>
      <c r="F40" s="106"/>
      <c r="G40" s="107" t="s">
        <v>25</v>
      </c>
      <c r="H40" s="107"/>
      <c r="I40" s="28">
        <v>10</v>
      </c>
      <c r="J40" s="106">
        <f>INT(D40*I40/100)</f>
        <v>37087035</v>
      </c>
      <c r="K40" s="106"/>
      <c r="L40" s="106"/>
      <c r="M40" s="108" t="s">
        <v>26</v>
      </c>
      <c r="N40" s="108"/>
      <c r="O40" s="106">
        <f>D40+J40</f>
        <v>407957393</v>
      </c>
      <c r="P40" s="10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1" customFormat="1" ht="8.1" customHeight="1" thickTop="1" x14ac:dyDescent="0.5"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1"/>
      <c r="M41" s="32"/>
      <c r="N41" s="30"/>
      <c r="O41" s="33"/>
      <c r="P41" s="3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" customFormat="1" ht="8.1" customHeight="1" x14ac:dyDescent="0.5">
      <c r="B42" s="29"/>
      <c r="C42" s="29"/>
      <c r="D42" s="29"/>
      <c r="E42" s="29"/>
      <c r="F42" s="29"/>
      <c r="G42" s="29"/>
      <c r="H42" s="29"/>
      <c r="I42" s="16"/>
      <c r="J42" s="29"/>
      <c r="K42" s="30"/>
      <c r="L42" s="31"/>
      <c r="M42" s="32"/>
      <c r="N42" s="30"/>
      <c r="O42" s="33"/>
      <c r="P42" s="33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1" customFormat="1" ht="8.1" customHeight="1" x14ac:dyDescent="0.5">
      <c r="B43" s="29"/>
      <c r="C43" s="29"/>
      <c r="D43" s="29"/>
      <c r="E43" s="29"/>
      <c r="F43" s="29"/>
      <c r="G43" s="29"/>
      <c r="H43" s="29"/>
      <c r="I43" s="16"/>
      <c r="J43" s="29"/>
      <c r="K43" s="30"/>
      <c r="L43" s="31"/>
      <c r="M43" s="32"/>
      <c r="N43" s="30"/>
      <c r="O43" s="33"/>
      <c r="P43" s="3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1" customFormat="1" ht="24.9" customHeight="1" x14ac:dyDescent="0.5">
      <c r="B44" s="34" t="s">
        <v>27</v>
      </c>
      <c r="C44" s="99"/>
      <c r="D44" s="16"/>
      <c r="E44" s="91"/>
      <c r="F44" s="16"/>
      <c r="G44" s="16"/>
      <c r="H44" s="16"/>
      <c r="I44" s="16"/>
      <c r="M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s="1" customFormat="1" ht="28.8" x14ac:dyDescent="0.8">
      <c r="B45" s="100"/>
      <c r="C45" s="16"/>
      <c r="D45" s="16"/>
      <c r="E45" s="16"/>
      <c r="F45" s="16"/>
      <c r="G45" s="16"/>
      <c r="H45" s="16"/>
      <c r="I45" s="16"/>
      <c r="J45" s="36" t="s">
        <v>28</v>
      </c>
      <c r="M45" s="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</row>
    <row r="46" spans="2:128" s="1" customFormat="1" ht="21.6" x14ac:dyDescent="0.6">
      <c r="B46" s="100"/>
      <c r="C46" s="35"/>
      <c r="D46" s="16"/>
      <c r="E46" s="16"/>
      <c r="F46" s="16"/>
      <c r="G46" s="16"/>
      <c r="H46" s="16"/>
      <c r="I46" s="16"/>
      <c r="J46" s="37" t="s">
        <v>6</v>
      </c>
      <c r="M46" s="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</row>
    <row r="47" spans="2:128" s="1" customFormat="1" ht="24.9" customHeight="1" x14ac:dyDescent="0.6">
      <c r="B47" s="100"/>
      <c r="C47" s="35"/>
      <c r="D47" s="16"/>
      <c r="E47" s="16"/>
      <c r="F47" s="16"/>
      <c r="G47" s="16"/>
      <c r="H47" s="16"/>
      <c r="I47" s="16"/>
      <c r="J47" s="37" t="s">
        <v>29</v>
      </c>
      <c r="M47" s="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</row>
    <row r="48" spans="2:128" s="1" customFormat="1" ht="21.6" x14ac:dyDescent="0.5">
      <c r="B48" s="100"/>
      <c r="C48" s="35"/>
      <c r="D48" s="16"/>
      <c r="E48" s="16"/>
      <c r="F48" s="16"/>
      <c r="G48" s="16"/>
      <c r="H48" s="16"/>
      <c r="I48" s="16"/>
      <c r="J48" s="38" t="s">
        <v>30</v>
      </c>
      <c r="K48" s="16"/>
      <c r="L48" s="16"/>
      <c r="M48" s="39"/>
      <c r="N48" s="16"/>
      <c r="O48" s="101"/>
      <c r="P48" s="101"/>
      <c r="Q48" s="101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</row>
    <row r="49" spans="1:128" s="1" customFormat="1" ht="21.6" x14ac:dyDescent="0.6">
      <c r="B49" s="100"/>
      <c r="C49" s="99"/>
      <c r="D49" s="29"/>
      <c r="E49" s="16"/>
      <c r="F49" s="102"/>
      <c r="G49" s="102"/>
      <c r="H49" s="102"/>
      <c r="I49" s="16"/>
      <c r="J49" s="6" t="s">
        <v>31</v>
      </c>
      <c r="L49" s="31"/>
      <c r="M49" s="4"/>
      <c r="O49" s="33"/>
      <c r="P49" s="33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</row>
    <row r="50" spans="1:128" s="1" customFormat="1" ht="21" x14ac:dyDescent="0.5">
      <c r="B50" s="100"/>
      <c r="C50" s="16"/>
      <c r="D50" s="16"/>
      <c r="E50" s="99"/>
      <c r="F50" s="16"/>
      <c r="G50" s="16"/>
      <c r="H50" s="16"/>
      <c r="I50" s="16"/>
      <c r="J50" s="40" t="s">
        <v>32</v>
      </c>
      <c r="M50" s="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</row>
    <row r="51" spans="1:128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1"/>
      <c r="O51" s="1"/>
      <c r="P51" s="1"/>
      <c r="Q51" s="1"/>
      <c r="R51" s="1"/>
    </row>
    <row r="52" spans="1:128" ht="24.9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1"/>
      <c r="O52" s="1"/>
      <c r="P52" s="1"/>
      <c r="Q52" s="1"/>
      <c r="R52" s="1"/>
    </row>
    <row r="53" spans="1:128" ht="24.9" customHeight="1" x14ac:dyDescent="0.5"/>
    <row r="54" spans="1:128" ht="24.9" customHeight="1" x14ac:dyDescent="0.5"/>
    <row r="55" spans="1:128" ht="24.9" customHeight="1" x14ac:dyDescent="0.5"/>
    <row r="56" spans="1:128" ht="24.9" customHeight="1" x14ac:dyDescent="0.5"/>
  </sheetData>
  <mergeCells count="110">
    <mergeCell ref="O48:Q48"/>
    <mergeCell ref="F49:H49"/>
    <mergeCell ref="B40:C40"/>
    <mergeCell ref="D40:F40"/>
    <mergeCell ref="G40:H40"/>
    <mergeCell ref="J40:L40"/>
    <mergeCell ref="M40:N40"/>
    <mergeCell ref="O40:P40"/>
    <mergeCell ref="B37:J37"/>
    <mergeCell ref="K37:L37"/>
    <mergeCell ref="M37:N37"/>
    <mergeCell ref="O37:P37"/>
    <mergeCell ref="B38:J38"/>
    <mergeCell ref="K38:L38"/>
    <mergeCell ref="M38:N38"/>
    <mergeCell ref="O38:P38"/>
    <mergeCell ref="B35:J35"/>
    <mergeCell ref="K35:L35"/>
    <mergeCell ref="M35:N35"/>
    <mergeCell ref="O35:P35"/>
    <mergeCell ref="B36:J36"/>
    <mergeCell ref="K36:L36"/>
    <mergeCell ref="M36:N36"/>
    <mergeCell ref="O36:P36"/>
    <mergeCell ref="B33:J33"/>
    <mergeCell ref="K33:L33"/>
    <mergeCell ref="M33:N33"/>
    <mergeCell ref="O33:P33"/>
    <mergeCell ref="B34:J34"/>
    <mergeCell ref="K34:L34"/>
    <mergeCell ref="M34:N34"/>
    <mergeCell ref="O34:P34"/>
    <mergeCell ref="B31:J31"/>
    <mergeCell ref="K31:L31"/>
    <mergeCell ref="M31:N31"/>
    <mergeCell ref="O31:P31"/>
    <mergeCell ref="B32:J32"/>
    <mergeCell ref="K32:L32"/>
    <mergeCell ref="M32:N32"/>
    <mergeCell ref="O32:P32"/>
    <mergeCell ref="B29:J29"/>
    <mergeCell ref="K29:L29"/>
    <mergeCell ref="M29:N29"/>
    <mergeCell ref="O29:P29"/>
    <mergeCell ref="B30:J30"/>
    <mergeCell ref="K30:L30"/>
    <mergeCell ref="M30:N30"/>
    <mergeCell ref="O30:P30"/>
    <mergeCell ref="B27:J27"/>
    <mergeCell ref="K27:L27"/>
    <mergeCell ref="M27:N27"/>
    <mergeCell ref="O27:P27"/>
    <mergeCell ref="B28:J28"/>
    <mergeCell ref="K28:L28"/>
    <mergeCell ref="M28:N28"/>
    <mergeCell ref="O28:P28"/>
    <mergeCell ref="B25:J25"/>
    <mergeCell ref="K25:L25"/>
    <mergeCell ref="M25:N25"/>
    <mergeCell ref="O25:P25"/>
    <mergeCell ref="B26:J26"/>
    <mergeCell ref="K26:L26"/>
    <mergeCell ref="M26:N26"/>
    <mergeCell ref="O26:P26"/>
    <mergeCell ref="B23:J23"/>
    <mergeCell ref="K23:L23"/>
    <mergeCell ref="M23:N23"/>
    <mergeCell ref="O23:P23"/>
    <mergeCell ref="B24:J24"/>
    <mergeCell ref="K24:L24"/>
    <mergeCell ref="M24:N24"/>
    <mergeCell ref="O24:P24"/>
    <mergeCell ref="B21:J21"/>
    <mergeCell ref="K21:L21"/>
    <mergeCell ref="M21:N21"/>
    <mergeCell ref="O21:P21"/>
    <mergeCell ref="B22:J22"/>
    <mergeCell ref="K22:L22"/>
    <mergeCell ref="M22:N22"/>
    <mergeCell ref="O22:P22"/>
    <mergeCell ref="B19:J19"/>
    <mergeCell ref="K19:L19"/>
    <mergeCell ref="M19:N19"/>
    <mergeCell ref="O19:P19"/>
    <mergeCell ref="B20:J20"/>
    <mergeCell ref="K20:L20"/>
    <mergeCell ref="M20:N20"/>
    <mergeCell ref="O20:P20"/>
    <mergeCell ref="B17:J17"/>
    <mergeCell ref="K17:L17"/>
    <mergeCell ref="M17:N17"/>
    <mergeCell ref="O17:P17"/>
    <mergeCell ref="B18:J18"/>
    <mergeCell ref="K18:L18"/>
    <mergeCell ref="M18:N18"/>
    <mergeCell ref="O18:P18"/>
    <mergeCell ref="B12:E13"/>
    <mergeCell ref="F12:J13"/>
    <mergeCell ref="L12:M12"/>
    <mergeCell ref="L13:M13"/>
    <mergeCell ref="B14:E14"/>
    <mergeCell ref="F14:H14"/>
    <mergeCell ref="B2:J3"/>
    <mergeCell ref="O2:P2"/>
    <mergeCell ref="O3:P3"/>
    <mergeCell ref="B5:J6"/>
    <mergeCell ref="K5:L6"/>
    <mergeCell ref="B10:J11"/>
    <mergeCell ref="L10:M10"/>
    <mergeCell ref="L11:M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0AFA-E858-4BCC-93E2-E307EC587EA6}">
  <sheetPr>
    <pageSetUpPr fitToPage="1"/>
  </sheetPr>
  <dimension ref="A1:DX56"/>
  <sheetViews>
    <sheetView zoomScaleNormal="100" zoomScaleSheetLayoutView="85" zoomScalePageLayoutView="50" workbookViewId="0">
      <selection activeCell="S1" sqref="S1"/>
    </sheetView>
  </sheetViews>
  <sheetFormatPr defaultRowHeight="17.399999999999999" x14ac:dyDescent="0.5"/>
  <cols>
    <col min="1" max="1" width="2.81640625" customWidth="1"/>
    <col min="2" max="2" width="12" bestFit="1" customWidth="1"/>
    <col min="3" max="3" width="4.36328125" customWidth="1"/>
    <col min="4" max="4" width="3.1796875" customWidth="1"/>
    <col min="5" max="5" width="4.81640625" customWidth="1"/>
    <col min="6" max="6" width="10.81640625" customWidth="1"/>
    <col min="7" max="7" width="4.81640625" customWidth="1"/>
    <col min="8" max="8" width="5.54296875" customWidth="1"/>
    <col min="9" max="9" width="9" customWidth="1"/>
    <col min="10" max="10" width="3.81640625" customWidth="1"/>
    <col min="11" max="11" width="6.81640625" customWidth="1"/>
    <col min="12" max="12" width="9" customWidth="1"/>
    <col min="13" max="13" width="5.81640625" style="41" customWidth="1"/>
    <col min="14" max="14" width="9" customWidth="1"/>
    <col min="15" max="15" width="12.36328125" customWidth="1"/>
    <col min="16" max="16" width="6.81640625" customWidth="1"/>
    <col min="17" max="17" width="1.81640625" customWidth="1"/>
    <col min="18" max="18" width="1.81640625" style="58" customWidth="1"/>
  </cols>
  <sheetData>
    <row r="1" spans="1:128" s="1" customFormat="1" ht="8.1" customHeight="1" x14ac:dyDescent="1.05">
      <c r="B1" s="2"/>
      <c r="C1" s="2"/>
      <c r="D1" s="2"/>
      <c r="E1" s="2"/>
      <c r="F1" s="2"/>
      <c r="G1" s="3"/>
      <c r="H1" s="3"/>
      <c r="I1" s="3"/>
      <c r="J1" s="3"/>
      <c r="M1" s="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1:128" ht="18.75" customHeight="1" x14ac:dyDescent="0.6">
      <c r="A2" s="1"/>
      <c r="B2" s="115" t="s">
        <v>61</v>
      </c>
      <c r="C2" s="115"/>
      <c r="D2" s="115"/>
      <c r="E2" s="115"/>
      <c r="F2" s="115"/>
      <c r="G2" s="115"/>
      <c r="H2" s="115"/>
      <c r="I2" s="115"/>
      <c r="J2" s="115"/>
      <c r="K2" s="5"/>
      <c r="L2" s="5"/>
      <c r="M2" s="5"/>
      <c r="N2" s="11" t="s">
        <v>59</v>
      </c>
      <c r="O2" s="117" t="s">
        <v>2</v>
      </c>
      <c r="P2" s="117"/>
      <c r="Q2" s="1"/>
      <c r="R2" s="1"/>
    </row>
    <row r="3" spans="1:128" ht="18.75" customHeight="1" thickBot="1" x14ac:dyDescent="0.6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7"/>
      <c r="L3" s="7"/>
      <c r="M3" s="7"/>
      <c r="N3" s="98" t="s">
        <v>58</v>
      </c>
      <c r="O3" s="118">
        <v>44560</v>
      </c>
      <c r="P3" s="118"/>
      <c r="Q3" s="1"/>
      <c r="R3" s="1"/>
    </row>
    <row r="4" spans="1:128" ht="8.1" customHeight="1" thickTop="1" x14ac:dyDescent="0.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1"/>
      <c r="R4" s="1"/>
    </row>
    <row r="5" spans="1:128" x14ac:dyDescent="0.5">
      <c r="A5" s="1"/>
      <c r="B5" s="119" t="s">
        <v>4</v>
      </c>
      <c r="C5" s="119"/>
      <c r="D5" s="119"/>
      <c r="E5" s="119"/>
      <c r="F5" s="119"/>
      <c r="G5" s="119"/>
      <c r="H5" s="119"/>
      <c r="I5" s="119"/>
      <c r="J5" s="119"/>
      <c r="K5" s="121" t="s">
        <v>5</v>
      </c>
      <c r="L5" s="121"/>
      <c r="M5" s="4"/>
      <c r="N5" s="1"/>
      <c r="O5" s="1"/>
      <c r="P5" s="1"/>
      <c r="Q5" s="1"/>
      <c r="R5" s="1"/>
    </row>
    <row r="6" spans="1:128" ht="19.5" customHeight="1" thickBot="1" x14ac:dyDescent="0.55000000000000004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1"/>
      <c r="M6" s="4"/>
      <c r="N6" s="1"/>
      <c r="O6" s="1"/>
      <c r="P6" s="1"/>
      <c r="Q6" s="1"/>
      <c r="R6" s="1"/>
    </row>
    <row r="7" spans="1:128" ht="27" thickTop="1" x14ac:dyDescent="0.75">
      <c r="A7" s="1"/>
      <c r="B7" s="10" t="s">
        <v>6</v>
      </c>
      <c r="C7" s="10"/>
      <c r="D7" s="11"/>
      <c r="E7" s="6" t="s">
        <v>7</v>
      </c>
      <c r="F7" s="12"/>
      <c r="G7" s="13"/>
      <c r="H7" s="13"/>
      <c r="I7" s="13"/>
      <c r="J7" s="13"/>
      <c r="K7" s="14"/>
      <c r="L7" s="14"/>
      <c r="M7" s="4"/>
      <c r="N7" s="1"/>
      <c r="O7" s="1"/>
      <c r="P7" s="1"/>
      <c r="Q7" s="1"/>
      <c r="R7" s="1"/>
    </row>
    <row r="8" spans="1:128" ht="26.4" x14ac:dyDescent="0.75">
      <c r="A8" s="1"/>
      <c r="B8" s="15" t="s">
        <v>8</v>
      </c>
      <c r="C8" s="15"/>
      <c r="D8" s="16"/>
      <c r="F8" s="12"/>
      <c r="G8" s="13"/>
      <c r="H8" s="13"/>
      <c r="I8" s="13"/>
      <c r="J8" s="13"/>
      <c r="K8" s="17"/>
      <c r="L8" s="1"/>
      <c r="M8" s="4"/>
      <c r="N8" s="1"/>
      <c r="O8" s="1"/>
      <c r="P8" s="1"/>
      <c r="Q8" s="1"/>
      <c r="R8" s="1"/>
    </row>
    <row r="9" spans="1:128" ht="26.4" x14ac:dyDescent="0.75">
      <c r="A9" s="1"/>
      <c r="B9" s="16"/>
      <c r="C9" s="16"/>
      <c r="D9" s="16"/>
      <c r="E9" s="16"/>
      <c r="F9" s="12"/>
      <c r="G9" s="13"/>
      <c r="H9" s="13"/>
      <c r="I9" s="13"/>
      <c r="J9" s="13"/>
      <c r="K9" s="17"/>
      <c r="L9" s="1"/>
      <c r="M9" s="4"/>
      <c r="N9" s="1"/>
      <c r="O9" s="1"/>
      <c r="P9" s="1"/>
      <c r="Q9" s="1"/>
      <c r="R9" s="1"/>
    </row>
    <row r="10" spans="1:128" ht="24.75" customHeight="1" x14ac:dyDescent="0.6">
      <c r="A10" s="1"/>
      <c r="B10" s="125" t="s">
        <v>63</v>
      </c>
      <c r="C10" s="125"/>
      <c r="D10" s="125"/>
      <c r="E10" s="125"/>
      <c r="F10" s="125"/>
      <c r="G10" s="125"/>
      <c r="H10" s="125"/>
      <c r="I10" s="125"/>
      <c r="J10" s="125"/>
      <c r="K10" s="17"/>
      <c r="L10" s="126"/>
      <c r="M10" s="126"/>
      <c r="N10" s="44"/>
      <c r="O10" s="45"/>
      <c r="P10" s="46"/>
      <c r="Q10" s="42"/>
      <c r="R10" s="42"/>
      <c r="S10" s="42"/>
    </row>
    <row r="11" spans="1:128" ht="21" customHeight="1" thickBot="1" x14ac:dyDescent="0.55000000000000004">
      <c r="A11" s="1"/>
      <c r="B11" s="125"/>
      <c r="C11" s="125"/>
      <c r="D11" s="125"/>
      <c r="E11" s="125"/>
      <c r="F11" s="125"/>
      <c r="G11" s="125"/>
      <c r="H11" s="125"/>
      <c r="I11" s="125"/>
      <c r="J11" s="125"/>
      <c r="K11" s="17"/>
      <c r="L11" s="127"/>
      <c r="M11" s="127"/>
      <c r="N11" s="47"/>
      <c r="O11" s="48"/>
      <c r="P11" s="42"/>
      <c r="Q11" s="42"/>
      <c r="R11" s="42"/>
      <c r="S11" s="42"/>
    </row>
    <row r="12" spans="1:128" ht="21" customHeight="1" x14ac:dyDescent="0.5">
      <c r="A12" s="1"/>
      <c r="B12" s="128" t="s">
        <v>62</v>
      </c>
      <c r="C12" s="129"/>
      <c r="D12" s="129"/>
      <c r="E12" s="130"/>
      <c r="F12" s="134">
        <f>O40</f>
        <v>407957393</v>
      </c>
      <c r="G12" s="135"/>
      <c r="H12" s="135"/>
      <c r="I12" s="135"/>
      <c r="J12" s="136"/>
      <c r="K12" s="17"/>
      <c r="L12" s="127"/>
      <c r="M12" s="127"/>
      <c r="N12" s="48"/>
      <c r="O12" s="49"/>
      <c r="P12" s="42"/>
      <c r="Q12" s="42"/>
      <c r="R12" s="42"/>
      <c r="S12" s="42"/>
    </row>
    <row r="13" spans="1:128" ht="21" customHeight="1" thickBot="1" x14ac:dyDescent="0.55000000000000004">
      <c r="A13" s="1"/>
      <c r="B13" s="131"/>
      <c r="C13" s="132"/>
      <c r="D13" s="132"/>
      <c r="E13" s="133"/>
      <c r="F13" s="137"/>
      <c r="G13" s="138"/>
      <c r="H13" s="138"/>
      <c r="I13" s="138"/>
      <c r="J13" s="139"/>
      <c r="K13" s="1"/>
      <c r="L13" s="127"/>
      <c r="M13" s="127"/>
      <c r="N13" s="47"/>
      <c r="O13" s="48"/>
      <c r="P13" s="42"/>
      <c r="Q13" s="42"/>
      <c r="R13" s="42"/>
      <c r="S13" s="42"/>
    </row>
    <row r="14" spans="1:128" ht="27" thickTop="1" x14ac:dyDescent="0.75">
      <c r="A14" s="1"/>
      <c r="B14" s="122"/>
      <c r="C14" s="122"/>
      <c r="D14" s="122"/>
      <c r="E14" s="122"/>
      <c r="F14" s="123"/>
      <c r="G14" s="123"/>
      <c r="H14" s="123"/>
      <c r="I14" s="21"/>
      <c r="J14" s="13"/>
      <c r="K14" s="17"/>
      <c r="L14" s="50"/>
      <c r="M14" s="43"/>
      <c r="N14" s="42"/>
      <c r="O14" s="42"/>
      <c r="P14" s="42"/>
      <c r="Q14" s="42"/>
      <c r="R14" s="42"/>
      <c r="S14" s="42"/>
    </row>
    <row r="15" spans="1:128" ht="12.9" customHeight="1" x14ac:dyDescent="0.5">
      <c r="A15" s="1"/>
      <c r="B15" s="1"/>
      <c r="C15" s="1"/>
      <c r="D15" s="1"/>
      <c r="E15" s="1"/>
      <c r="F15" s="23"/>
      <c r="G15" s="23"/>
      <c r="H15" s="23"/>
      <c r="I15" s="23"/>
      <c r="J15" s="23"/>
      <c r="K15" s="1"/>
      <c r="L15" s="42"/>
      <c r="M15" s="43"/>
      <c r="N15" s="42"/>
      <c r="O15" s="42"/>
      <c r="P15" s="42"/>
      <c r="Q15" s="42"/>
      <c r="R15" s="42"/>
      <c r="S15" s="42"/>
    </row>
    <row r="16" spans="1:128" ht="12.9" customHeight="1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1"/>
      <c r="O16" s="1"/>
      <c r="P16" s="1"/>
      <c r="Q16" s="1"/>
      <c r="R16" s="1"/>
    </row>
    <row r="17" spans="2:128" s="1" customFormat="1" ht="8.1" customHeight="1" x14ac:dyDescent="0.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</row>
    <row r="18" spans="2:128" s="1" customFormat="1" ht="30.9" customHeight="1" x14ac:dyDescent="0.5">
      <c r="B18" s="113" t="s">
        <v>20</v>
      </c>
      <c r="C18" s="113"/>
      <c r="D18" s="113"/>
      <c r="E18" s="113"/>
      <c r="F18" s="113"/>
      <c r="G18" s="113"/>
      <c r="H18" s="113"/>
      <c r="I18" s="113"/>
      <c r="J18" s="113"/>
      <c r="K18" s="114" t="s">
        <v>21</v>
      </c>
      <c r="L18" s="114"/>
      <c r="M18" s="114" t="s">
        <v>22</v>
      </c>
      <c r="N18" s="114"/>
      <c r="O18" s="114" t="s">
        <v>23</v>
      </c>
      <c r="P18" s="11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</row>
    <row r="19" spans="2:128" s="1" customFormat="1" ht="30" customHeight="1" x14ac:dyDescent="0.6">
      <c r="B19" s="109" t="str">
        <f>見積書!B19</f>
        <v>○○○○○○　サンプル　タイプＡ</v>
      </c>
      <c r="C19" s="109"/>
      <c r="D19" s="109"/>
      <c r="E19" s="109"/>
      <c r="F19" s="109"/>
      <c r="G19" s="109"/>
      <c r="H19" s="109"/>
      <c r="I19" s="109"/>
      <c r="J19" s="109"/>
      <c r="K19" s="110">
        <v>10</v>
      </c>
      <c r="L19" s="110"/>
      <c r="M19" s="110">
        <f>見積書!M19</f>
        <v>12345678</v>
      </c>
      <c r="N19" s="110"/>
      <c r="O19" s="110">
        <f t="shared" ref="O19:O38" si="0">M19*K19</f>
        <v>123456780</v>
      </c>
      <c r="P19" s="1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</row>
    <row r="20" spans="2:128" s="1" customFormat="1" ht="30" customHeight="1" x14ac:dyDescent="0.6">
      <c r="B20" s="111" t="str">
        <f>見積書!B20</f>
        <v>△△△△　システム機器（ 自動調整タイプ ）</v>
      </c>
      <c r="C20" s="111"/>
      <c r="D20" s="112"/>
      <c r="E20" s="112"/>
      <c r="F20" s="112"/>
      <c r="G20" s="112"/>
      <c r="H20" s="112"/>
      <c r="I20" s="112"/>
      <c r="J20" s="112"/>
      <c r="K20" s="104">
        <f>見積書!K20</f>
        <v>123456789</v>
      </c>
      <c r="L20" s="104"/>
      <c r="M20" s="104">
        <f>見積書!M20</f>
        <v>2</v>
      </c>
      <c r="N20" s="104"/>
      <c r="O20" s="104">
        <f t="shared" si="0"/>
        <v>246913578</v>
      </c>
      <c r="P20" s="10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</row>
    <row r="21" spans="2:128" s="1" customFormat="1" ht="30" customHeight="1" x14ac:dyDescent="0.6">
      <c r="B21" s="109" t="str">
        <f>見積書!B21</f>
        <v>△△△△　システムの取付作業</v>
      </c>
      <c r="C21" s="109"/>
      <c r="D21" s="109"/>
      <c r="E21" s="109"/>
      <c r="F21" s="109"/>
      <c r="G21" s="109"/>
      <c r="H21" s="109"/>
      <c r="I21" s="109"/>
      <c r="J21" s="109"/>
      <c r="K21" s="110">
        <f>見積書!K21</f>
        <v>30000</v>
      </c>
      <c r="L21" s="110"/>
      <c r="M21" s="110">
        <f>見積書!M21</f>
        <v>3</v>
      </c>
      <c r="N21" s="110"/>
      <c r="O21" s="110">
        <f t="shared" si="0"/>
        <v>90000</v>
      </c>
      <c r="P21" s="11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</row>
    <row r="22" spans="2:128" s="1" customFormat="1" ht="30" customHeight="1" x14ac:dyDescent="0.6">
      <c r="B22" s="103" t="str">
        <f>見積書!B22</f>
        <v>△△△△　システムの操作説明　講習会</v>
      </c>
      <c r="C22" s="103"/>
      <c r="D22" s="103"/>
      <c r="E22" s="103"/>
      <c r="F22" s="103"/>
      <c r="G22" s="103"/>
      <c r="H22" s="103"/>
      <c r="I22" s="103"/>
      <c r="J22" s="103"/>
      <c r="K22" s="104">
        <f>見積書!K22</f>
        <v>4000</v>
      </c>
      <c r="L22" s="104"/>
      <c r="M22" s="104">
        <f>見積書!M22</f>
        <v>40</v>
      </c>
      <c r="N22" s="104"/>
      <c r="O22" s="104">
        <f t="shared" si="0"/>
        <v>160000</v>
      </c>
      <c r="P22" s="10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s="1" customFormat="1" ht="30" customHeight="1" x14ac:dyDescent="0.6">
      <c r="B23" s="109" t="str">
        <f>見積書!B23</f>
        <v>□□□□○○○○素材　（　✖✖　を含む　）</v>
      </c>
      <c r="C23" s="109"/>
      <c r="D23" s="109"/>
      <c r="E23" s="109"/>
      <c r="F23" s="109"/>
      <c r="G23" s="109"/>
      <c r="H23" s="109"/>
      <c r="I23" s="109"/>
      <c r="J23" s="109"/>
      <c r="K23" s="110">
        <f>見積書!K23</f>
        <v>5000</v>
      </c>
      <c r="L23" s="110"/>
      <c r="M23" s="110">
        <f>見積書!M23</f>
        <v>50</v>
      </c>
      <c r="N23" s="110"/>
      <c r="O23" s="110">
        <f t="shared" si="0"/>
        <v>250000</v>
      </c>
      <c r="P23" s="11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</row>
    <row r="24" spans="2:128" s="1" customFormat="1" ht="30" customHeight="1" x14ac:dyDescent="0.6">
      <c r="B24" s="103" t="str">
        <f>見積書!B24</f>
        <v xml:space="preserve"> </v>
      </c>
      <c r="C24" s="103"/>
      <c r="D24" s="103"/>
      <c r="E24" s="103"/>
      <c r="F24" s="103"/>
      <c r="G24" s="103"/>
      <c r="H24" s="103"/>
      <c r="I24" s="103"/>
      <c r="J24" s="103"/>
      <c r="K24" s="104">
        <f>見積書!K24</f>
        <v>0</v>
      </c>
      <c r="L24" s="104"/>
      <c r="M24" s="104">
        <f>見積書!M24</f>
        <v>0</v>
      </c>
      <c r="N24" s="104"/>
      <c r="O24" s="104">
        <f t="shared" si="0"/>
        <v>0</v>
      </c>
      <c r="P24" s="10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</row>
    <row r="25" spans="2:128" s="1" customFormat="1" ht="30" customHeight="1" x14ac:dyDescent="0.6">
      <c r="B25" s="109" t="str">
        <f>見積書!B25</f>
        <v xml:space="preserve"> </v>
      </c>
      <c r="C25" s="109"/>
      <c r="D25" s="109"/>
      <c r="E25" s="109"/>
      <c r="F25" s="109"/>
      <c r="G25" s="109"/>
      <c r="H25" s="109"/>
      <c r="I25" s="109"/>
      <c r="J25" s="109"/>
      <c r="K25" s="110">
        <f>見積書!K25</f>
        <v>0</v>
      </c>
      <c r="L25" s="110"/>
      <c r="M25" s="110">
        <f>見積書!M25</f>
        <v>0</v>
      </c>
      <c r="N25" s="110"/>
      <c r="O25" s="110">
        <f t="shared" si="0"/>
        <v>0</v>
      </c>
      <c r="P25" s="11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</row>
    <row r="26" spans="2:128" s="1" customFormat="1" ht="30" customHeight="1" x14ac:dyDescent="0.6">
      <c r="B26" s="103" t="str">
        <f>見積書!B26</f>
        <v xml:space="preserve"> </v>
      </c>
      <c r="C26" s="103"/>
      <c r="D26" s="103"/>
      <c r="E26" s="103"/>
      <c r="F26" s="103"/>
      <c r="G26" s="103"/>
      <c r="H26" s="103"/>
      <c r="I26" s="103"/>
      <c r="J26" s="103"/>
      <c r="K26" s="104">
        <f>見積書!K26</f>
        <v>0</v>
      </c>
      <c r="L26" s="104"/>
      <c r="M26" s="104">
        <f>見積書!M26</f>
        <v>0</v>
      </c>
      <c r="N26" s="104"/>
      <c r="O26" s="104">
        <f t="shared" si="0"/>
        <v>0</v>
      </c>
      <c r="P26" s="10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</row>
    <row r="27" spans="2:128" s="1" customFormat="1" ht="30" customHeight="1" x14ac:dyDescent="0.6">
      <c r="B27" s="109" t="str">
        <f>見積書!B27</f>
        <v xml:space="preserve"> </v>
      </c>
      <c r="C27" s="109"/>
      <c r="D27" s="109"/>
      <c r="E27" s="109"/>
      <c r="F27" s="109"/>
      <c r="G27" s="109"/>
      <c r="H27" s="109"/>
      <c r="I27" s="109"/>
      <c r="J27" s="109"/>
      <c r="K27" s="110">
        <f>見積書!K27</f>
        <v>0</v>
      </c>
      <c r="L27" s="110"/>
      <c r="M27" s="110">
        <f>見積書!M27</f>
        <v>0</v>
      </c>
      <c r="N27" s="110"/>
      <c r="O27" s="110">
        <f t="shared" si="0"/>
        <v>0</v>
      </c>
      <c r="P27" s="110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</row>
    <row r="28" spans="2:128" s="1" customFormat="1" ht="30" customHeight="1" x14ac:dyDescent="0.6">
      <c r="B28" s="103" t="str">
        <f>見積書!B28</f>
        <v xml:space="preserve"> </v>
      </c>
      <c r="C28" s="103"/>
      <c r="D28" s="103"/>
      <c r="E28" s="103"/>
      <c r="F28" s="103"/>
      <c r="G28" s="103"/>
      <c r="H28" s="103"/>
      <c r="I28" s="103"/>
      <c r="J28" s="103"/>
      <c r="K28" s="104">
        <f>見積書!K28</f>
        <v>0</v>
      </c>
      <c r="L28" s="104"/>
      <c r="M28" s="104">
        <f>見積書!M28</f>
        <v>0</v>
      </c>
      <c r="N28" s="104"/>
      <c r="O28" s="104">
        <f t="shared" si="0"/>
        <v>0</v>
      </c>
      <c r="P28" s="10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</row>
    <row r="29" spans="2:128" s="1" customFormat="1" ht="30" customHeight="1" x14ac:dyDescent="0.6">
      <c r="B29" s="109" t="str">
        <f>見積書!B29</f>
        <v xml:space="preserve"> </v>
      </c>
      <c r="C29" s="109"/>
      <c r="D29" s="109"/>
      <c r="E29" s="109"/>
      <c r="F29" s="109"/>
      <c r="G29" s="109"/>
      <c r="H29" s="109"/>
      <c r="I29" s="109"/>
      <c r="J29" s="109"/>
      <c r="K29" s="110">
        <f>見積書!K29</f>
        <v>0</v>
      </c>
      <c r="L29" s="110"/>
      <c r="M29" s="110">
        <f>見積書!M29</f>
        <v>0</v>
      </c>
      <c r="N29" s="110"/>
      <c r="O29" s="110">
        <f t="shared" si="0"/>
        <v>0</v>
      </c>
      <c r="P29" s="110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</row>
    <row r="30" spans="2:128" s="1" customFormat="1" ht="30" customHeight="1" x14ac:dyDescent="0.6">
      <c r="B30" s="103" t="str">
        <f>見積書!B30</f>
        <v xml:space="preserve"> </v>
      </c>
      <c r="C30" s="103"/>
      <c r="D30" s="103"/>
      <c r="E30" s="103"/>
      <c r="F30" s="103"/>
      <c r="G30" s="103"/>
      <c r="H30" s="103"/>
      <c r="I30" s="103"/>
      <c r="J30" s="103"/>
      <c r="K30" s="104">
        <f>見積書!K30</f>
        <v>0</v>
      </c>
      <c r="L30" s="104"/>
      <c r="M30" s="104">
        <f>見積書!M30</f>
        <v>0</v>
      </c>
      <c r="N30" s="104"/>
      <c r="O30" s="104">
        <f t="shared" si="0"/>
        <v>0</v>
      </c>
      <c r="P30" s="10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</row>
    <row r="31" spans="2:128" s="1" customFormat="1" ht="30" customHeight="1" x14ac:dyDescent="0.6">
      <c r="B31" s="109" t="str">
        <f>見積書!B31</f>
        <v xml:space="preserve"> </v>
      </c>
      <c r="C31" s="109"/>
      <c r="D31" s="109"/>
      <c r="E31" s="109"/>
      <c r="F31" s="109"/>
      <c r="G31" s="109"/>
      <c r="H31" s="109"/>
      <c r="I31" s="109"/>
      <c r="J31" s="109"/>
      <c r="K31" s="110">
        <f>見積書!K31</f>
        <v>0</v>
      </c>
      <c r="L31" s="110"/>
      <c r="M31" s="110">
        <f>見積書!M31</f>
        <v>0</v>
      </c>
      <c r="N31" s="110"/>
      <c r="O31" s="110">
        <f t="shared" si="0"/>
        <v>0</v>
      </c>
      <c r="P31" s="1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</row>
    <row r="32" spans="2:128" s="1" customFormat="1" ht="30" customHeight="1" x14ac:dyDescent="0.6">
      <c r="B32" s="103" t="str">
        <f>見積書!B32</f>
        <v xml:space="preserve"> </v>
      </c>
      <c r="C32" s="103"/>
      <c r="D32" s="103"/>
      <c r="E32" s="103"/>
      <c r="F32" s="103"/>
      <c r="G32" s="103"/>
      <c r="H32" s="103"/>
      <c r="I32" s="103"/>
      <c r="J32" s="103"/>
      <c r="K32" s="104">
        <f>見積書!K32</f>
        <v>0</v>
      </c>
      <c r="L32" s="104"/>
      <c r="M32" s="104">
        <f>見積書!M32</f>
        <v>0</v>
      </c>
      <c r="N32" s="104"/>
      <c r="O32" s="104">
        <f t="shared" si="0"/>
        <v>0</v>
      </c>
      <c r="P32" s="10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</row>
    <row r="33" spans="2:128" s="1" customFormat="1" ht="30" customHeight="1" x14ac:dyDescent="0.6">
      <c r="B33" s="109" t="str">
        <f>見積書!B33</f>
        <v xml:space="preserve"> </v>
      </c>
      <c r="C33" s="109"/>
      <c r="D33" s="109"/>
      <c r="E33" s="109"/>
      <c r="F33" s="109"/>
      <c r="G33" s="109"/>
      <c r="H33" s="109"/>
      <c r="I33" s="109"/>
      <c r="J33" s="109"/>
      <c r="K33" s="110">
        <f>見積書!K33</f>
        <v>0</v>
      </c>
      <c r="L33" s="110"/>
      <c r="M33" s="110">
        <f>見積書!M33</f>
        <v>0</v>
      </c>
      <c r="N33" s="110"/>
      <c r="O33" s="110">
        <f t="shared" si="0"/>
        <v>0</v>
      </c>
      <c r="P33" s="1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</row>
    <row r="34" spans="2:128" s="1" customFormat="1" ht="30" customHeight="1" x14ac:dyDescent="0.6">
      <c r="B34" s="103" t="str">
        <f>見積書!B34</f>
        <v xml:space="preserve"> </v>
      </c>
      <c r="C34" s="103"/>
      <c r="D34" s="103"/>
      <c r="E34" s="103"/>
      <c r="F34" s="103"/>
      <c r="G34" s="103"/>
      <c r="H34" s="103"/>
      <c r="I34" s="103"/>
      <c r="J34" s="103"/>
      <c r="K34" s="104">
        <f>見積書!K34</f>
        <v>0</v>
      </c>
      <c r="L34" s="104"/>
      <c r="M34" s="104">
        <f>見積書!M34</f>
        <v>0</v>
      </c>
      <c r="N34" s="104"/>
      <c r="O34" s="104">
        <f t="shared" si="0"/>
        <v>0</v>
      </c>
      <c r="P34" s="10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</row>
    <row r="35" spans="2:128" s="1" customFormat="1" ht="30" customHeight="1" x14ac:dyDescent="0.6">
      <c r="B35" s="109" t="str">
        <f>見積書!B35</f>
        <v xml:space="preserve"> </v>
      </c>
      <c r="C35" s="109"/>
      <c r="D35" s="109"/>
      <c r="E35" s="109"/>
      <c r="F35" s="109"/>
      <c r="G35" s="109"/>
      <c r="H35" s="109"/>
      <c r="I35" s="109"/>
      <c r="J35" s="109"/>
      <c r="K35" s="110">
        <f>見積書!K35</f>
        <v>0</v>
      </c>
      <c r="L35" s="110"/>
      <c r="M35" s="110">
        <f>見積書!M35</f>
        <v>0</v>
      </c>
      <c r="N35" s="110"/>
      <c r="O35" s="110">
        <f t="shared" si="0"/>
        <v>0</v>
      </c>
      <c r="P35" s="11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</row>
    <row r="36" spans="2:128" s="1" customFormat="1" ht="30" customHeight="1" x14ac:dyDescent="0.6">
      <c r="B36" s="103" t="str">
        <f>見積書!B36</f>
        <v xml:space="preserve"> </v>
      </c>
      <c r="C36" s="103"/>
      <c r="D36" s="103"/>
      <c r="E36" s="103"/>
      <c r="F36" s="103"/>
      <c r="G36" s="103"/>
      <c r="H36" s="103"/>
      <c r="I36" s="103"/>
      <c r="J36" s="103"/>
      <c r="K36" s="104">
        <f>見積書!K36</f>
        <v>0</v>
      </c>
      <c r="L36" s="104"/>
      <c r="M36" s="104">
        <f>見積書!M36</f>
        <v>0</v>
      </c>
      <c r="N36" s="104"/>
      <c r="O36" s="104">
        <f t="shared" si="0"/>
        <v>0</v>
      </c>
      <c r="P36" s="10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2:128" s="1" customFormat="1" ht="30" customHeight="1" x14ac:dyDescent="0.6">
      <c r="B37" s="109" t="str">
        <f>見積書!B37</f>
        <v xml:space="preserve"> </v>
      </c>
      <c r="C37" s="109"/>
      <c r="D37" s="109"/>
      <c r="E37" s="109"/>
      <c r="F37" s="109"/>
      <c r="G37" s="109"/>
      <c r="H37" s="109"/>
      <c r="I37" s="109"/>
      <c r="J37" s="109"/>
      <c r="K37" s="110">
        <f>見積書!K37</f>
        <v>0</v>
      </c>
      <c r="L37" s="110"/>
      <c r="M37" s="110">
        <f>見積書!M37</f>
        <v>0</v>
      </c>
      <c r="N37" s="110"/>
      <c r="O37" s="110">
        <f t="shared" si="0"/>
        <v>0</v>
      </c>
      <c r="P37" s="11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</row>
    <row r="38" spans="2:128" s="1" customFormat="1" ht="30" customHeight="1" x14ac:dyDescent="0.6">
      <c r="B38" s="103" t="str">
        <f>見積書!B38</f>
        <v xml:space="preserve"> </v>
      </c>
      <c r="C38" s="103"/>
      <c r="D38" s="103"/>
      <c r="E38" s="103"/>
      <c r="F38" s="103"/>
      <c r="G38" s="103"/>
      <c r="H38" s="103"/>
      <c r="I38" s="103"/>
      <c r="J38" s="103"/>
      <c r="K38" s="104">
        <f>見積書!K38</f>
        <v>0</v>
      </c>
      <c r="L38" s="104"/>
      <c r="M38" s="104">
        <f>見積書!M38</f>
        <v>0</v>
      </c>
      <c r="N38" s="104"/>
      <c r="O38" s="104">
        <f t="shared" si="0"/>
        <v>0</v>
      </c>
      <c r="P38" s="10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</row>
    <row r="39" spans="2:128" s="1" customFormat="1" ht="3.9" customHeight="1" thickBot="1" x14ac:dyDescent="0.65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6"/>
      <c r="O39" s="27"/>
      <c r="P39" s="2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</row>
    <row r="40" spans="2:128" s="1" customFormat="1" ht="38.1" customHeight="1" thickBot="1" x14ac:dyDescent="0.8">
      <c r="B40" s="105" t="s">
        <v>24</v>
      </c>
      <c r="C40" s="105"/>
      <c r="D40" s="106">
        <f>SUM(O19:P38)</f>
        <v>370870358</v>
      </c>
      <c r="E40" s="106"/>
      <c r="F40" s="106"/>
      <c r="G40" s="107" t="s">
        <v>25</v>
      </c>
      <c r="H40" s="107"/>
      <c r="I40" s="28">
        <v>10</v>
      </c>
      <c r="J40" s="106">
        <f>INT(D40*I40/100)</f>
        <v>37087035</v>
      </c>
      <c r="K40" s="106"/>
      <c r="L40" s="106"/>
      <c r="M40" s="108" t="s">
        <v>26</v>
      </c>
      <c r="N40" s="108"/>
      <c r="O40" s="106">
        <f>D40+J40</f>
        <v>407957393</v>
      </c>
      <c r="P40" s="10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1" customFormat="1" ht="8.1" customHeight="1" thickTop="1" x14ac:dyDescent="0.5"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1"/>
      <c r="M41" s="32"/>
      <c r="N41" s="30"/>
      <c r="O41" s="33"/>
      <c r="P41" s="3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" customFormat="1" ht="8.1" customHeight="1" x14ac:dyDescent="0.5">
      <c r="B42" s="29"/>
      <c r="C42" s="29"/>
      <c r="D42" s="29"/>
      <c r="E42" s="29"/>
      <c r="F42" s="29"/>
      <c r="G42" s="29"/>
      <c r="H42" s="29"/>
      <c r="I42" s="16"/>
      <c r="J42" s="29"/>
      <c r="K42" s="30"/>
      <c r="L42" s="31"/>
      <c r="M42" s="32"/>
      <c r="N42" s="30"/>
      <c r="O42" s="33"/>
      <c r="P42" s="33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1" customFormat="1" ht="8.1" customHeight="1" x14ac:dyDescent="0.5">
      <c r="B43" s="29"/>
      <c r="C43" s="29"/>
      <c r="D43" s="29"/>
      <c r="E43" s="29"/>
      <c r="F43" s="29"/>
      <c r="G43" s="29"/>
      <c r="H43" s="29"/>
      <c r="I43" s="16"/>
      <c r="J43" s="29"/>
      <c r="K43" s="30"/>
      <c r="L43" s="31"/>
      <c r="M43" s="32"/>
      <c r="N43" s="30"/>
      <c r="O43" s="33"/>
      <c r="P43" s="3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1" customFormat="1" ht="24.9" customHeight="1" x14ac:dyDescent="0.5">
      <c r="B44" s="34" t="s">
        <v>27</v>
      </c>
      <c r="C44" s="99"/>
      <c r="D44" s="16"/>
      <c r="E44" s="91"/>
      <c r="F44" s="16"/>
      <c r="G44" s="16"/>
      <c r="H44" s="16"/>
      <c r="I44" s="16"/>
      <c r="M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s="1" customFormat="1" ht="28.8" x14ac:dyDescent="0.8">
      <c r="B45" s="100"/>
      <c r="C45" s="16"/>
      <c r="D45" s="16"/>
      <c r="E45" s="16"/>
      <c r="F45" s="16"/>
      <c r="G45" s="16"/>
      <c r="H45" s="16"/>
      <c r="I45" s="16"/>
      <c r="J45" s="36" t="s">
        <v>28</v>
      </c>
      <c r="M45" s="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</row>
    <row r="46" spans="2:128" s="1" customFormat="1" ht="21.6" x14ac:dyDescent="0.6">
      <c r="B46" s="100"/>
      <c r="C46" s="35"/>
      <c r="D46" s="16"/>
      <c r="E46" s="16"/>
      <c r="F46" s="16"/>
      <c r="G46" s="16"/>
      <c r="H46" s="16"/>
      <c r="I46" s="16"/>
      <c r="J46" s="37" t="s">
        <v>6</v>
      </c>
      <c r="M46" s="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</row>
    <row r="47" spans="2:128" s="1" customFormat="1" ht="24.9" customHeight="1" x14ac:dyDescent="0.6">
      <c r="B47" s="100"/>
      <c r="C47" s="35"/>
      <c r="D47" s="16"/>
      <c r="E47" s="16"/>
      <c r="F47" s="16"/>
      <c r="G47" s="16"/>
      <c r="H47" s="16"/>
      <c r="I47" s="16"/>
      <c r="J47" s="37" t="s">
        <v>29</v>
      </c>
      <c r="M47" s="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</row>
    <row r="48" spans="2:128" s="1" customFormat="1" ht="21.6" x14ac:dyDescent="0.5">
      <c r="B48" s="100"/>
      <c r="C48" s="35"/>
      <c r="D48" s="16"/>
      <c r="E48" s="16"/>
      <c r="F48" s="16"/>
      <c r="G48" s="16"/>
      <c r="H48" s="16"/>
      <c r="I48" s="16"/>
      <c r="J48" s="38" t="s">
        <v>30</v>
      </c>
      <c r="K48" s="16"/>
      <c r="L48" s="16"/>
      <c r="M48" s="39"/>
      <c r="N48" s="16"/>
      <c r="O48" s="101"/>
      <c r="P48" s="101"/>
      <c r="Q48" s="101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</row>
    <row r="49" spans="1:128" s="1" customFormat="1" ht="21.6" x14ac:dyDescent="0.6">
      <c r="B49" s="100"/>
      <c r="C49" s="99"/>
      <c r="D49" s="29"/>
      <c r="E49" s="16"/>
      <c r="F49" s="102"/>
      <c r="G49" s="102"/>
      <c r="H49" s="102"/>
      <c r="I49" s="16"/>
      <c r="J49" s="6" t="s">
        <v>31</v>
      </c>
      <c r="L49" s="31"/>
      <c r="M49" s="4"/>
      <c r="O49" s="33"/>
      <c r="P49" s="33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</row>
    <row r="50" spans="1:128" s="1" customFormat="1" ht="21" x14ac:dyDescent="0.5">
      <c r="B50" s="100"/>
      <c r="C50" s="16"/>
      <c r="D50" s="16"/>
      <c r="E50" s="99"/>
      <c r="F50" s="16"/>
      <c r="G50" s="16"/>
      <c r="H50" s="16"/>
      <c r="I50" s="16"/>
      <c r="J50" s="40" t="s">
        <v>32</v>
      </c>
      <c r="M50" s="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</row>
    <row r="51" spans="1:128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1"/>
      <c r="O51" s="1"/>
      <c r="P51" s="1"/>
      <c r="Q51" s="1"/>
      <c r="R51" s="1"/>
    </row>
    <row r="52" spans="1:128" ht="24.9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1"/>
      <c r="O52" s="1"/>
      <c r="P52" s="1"/>
      <c r="Q52" s="1"/>
      <c r="R52" s="1"/>
    </row>
    <row r="53" spans="1:128" ht="24.9" customHeight="1" x14ac:dyDescent="0.5"/>
    <row r="54" spans="1:128" ht="24.9" customHeight="1" x14ac:dyDescent="0.5"/>
    <row r="55" spans="1:128" ht="24.9" customHeight="1" x14ac:dyDescent="0.5"/>
    <row r="56" spans="1:128" ht="24.9" customHeight="1" x14ac:dyDescent="0.5"/>
  </sheetData>
  <mergeCells count="110">
    <mergeCell ref="O48:Q48"/>
    <mergeCell ref="F49:H49"/>
    <mergeCell ref="B40:C40"/>
    <mergeCell ref="D40:F40"/>
    <mergeCell ref="G40:H40"/>
    <mergeCell ref="J40:L40"/>
    <mergeCell ref="M40:N40"/>
    <mergeCell ref="O40:P40"/>
    <mergeCell ref="B37:J37"/>
    <mergeCell ref="K37:L37"/>
    <mergeCell ref="M37:N37"/>
    <mergeCell ref="O37:P37"/>
    <mergeCell ref="B38:J38"/>
    <mergeCell ref="K38:L38"/>
    <mergeCell ref="M38:N38"/>
    <mergeCell ref="O38:P38"/>
    <mergeCell ref="B35:J35"/>
    <mergeCell ref="K35:L35"/>
    <mergeCell ref="M35:N35"/>
    <mergeCell ref="O35:P35"/>
    <mergeCell ref="B36:J36"/>
    <mergeCell ref="K36:L36"/>
    <mergeCell ref="M36:N36"/>
    <mergeCell ref="O36:P36"/>
    <mergeCell ref="B33:J33"/>
    <mergeCell ref="K33:L33"/>
    <mergeCell ref="M33:N33"/>
    <mergeCell ref="O33:P33"/>
    <mergeCell ref="B34:J34"/>
    <mergeCell ref="K34:L34"/>
    <mergeCell ref="M34:N34"/>
    <mergeCell ref="O34:P34"/>
    <mergeCell ref="B31:J31"/>
    <mergeCell ref="K31:L31"/>
    <mergeCell ref="M31:N31"/>
    <mergeCell ref="O31:P31"/>
    <mergeCell ref="B32:J32"/>
    <mergeCell ref="K32:L32"/>
    <mergeCell ref="M32:N32"/>
    <mergeCell ref="O32:P32"/>
    <mergeCell ref="B29:J29"/>
    <mergeCell ref="K29:L29"/>
    <mergeCell ref="M29:N29"/>
    <mergeCell ref="O29:P29"/>
    <mergeCell ref="B30:J30"/>
    <mergeCell ref="K30:L30"/>
    <mergeCell ref="M30:N30"/>
    <mergeCell ref="O30:P30"/>
    <mergeCell ref="B27:J27"/>
    <mergeCell ref="K27:L27"/>
    <mergeCell ref="M27:N27"/>
    <mergeCell ref="O27:P27"/>
    <mergeCell ref="B28:J28"/>
    <mergeCell ref="K28:L28"/>
    <mergeCell ref="M28:N28"/>
    <mergeCell ref="O28:P28"/>
    <mergeCell ref="B25:J25"/>
    <mergeCell ref="K25:L25"/>
    <mergeCell ref="M25:N25"/>
    <mergeCell ref="O25:P25"/>
    <mergeCell ref="B26:J26"/>
    <mergeCell ref="K26:L26"/>
    <mergeCell ref="M26:N26"/>
    <mergeCell ref="O26:P26"/>
    <mergeCell ref="B23:J23"/>
    <mergeCell ref="K23:L23"/>
    <mergeCell ref="M23:N23"/>
    <mergeCell ref="O23:P23"/>
    <mergeCell ref="B24:J24"/>
    <mergeCell ref="K24:L24"/>
    <mergeCell ref="M24:N24"/>
    <mergeCell ref="O24:P24"/>
    <mergeCell ref="B21:J21"/>
    <mergeCell ref="K21:L21"/>
    <mergeCell ref="M21:N21"/>
    <mergeCell ref="O21:P21"/>
    <mergeCell ref="B22:J22"/>
    <mergeCell ref="K22:L22"/>
    <mergeCell ref="M22:N22"/>
    <mergeCell ref="O22:P22"/>
    <mergeCell ref="B19:J19"/>
    <mergeCell ref="K19:L19"/>
    <mergeCell ref="M19:N19"/>
    <mergeCell ref="O19:P19"/>
    <mergeCell ref="B20:J20"/>
    <mergeCell ref="K20:L20"/>
    <mergeCell ref="M20:N20"/>
    <mergeCell ref="O20:P20"/>
    <mergeCell ref="B17:J17"/>
    <mergeCell ref="K17:L17"/>
    <mergeCell ref="M17:N17"/>
    <mergeCell ref="O17:P17"/>
    <mergeCell ref="B18:J18"/>
    <mergeCell ref="K18:L18"/>
    <mergeCell ref="M18:N18"/>
    <mergeCell ref="O18:P18"/>
    <mergeCell ref="B12:E13"/>
    <mergeCell ref="F12:J13"/>
    <mergeCell ref="L12:M12"/>
    <mergeCell ref="L13:M13"/>
    <mergeCell ref="B14:E14"/>
    <mergeCell ref="F14:H14"/>
    <mergeCell ref="B2:J3"/>
    <mergeCell ref="O2:P2"/>
    <mergeCell ref="O3:P3"/>
    <mergeCell ref="B5:J6"/>
    <mergeCell ref="K5:L6"/>
    <mergeCell ref="B10:J11"/>
    <mergeCell ref="L10:M10"/>
    <mergeCell ref="L11:M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D5DE-7B56-4033-A0AD-0708DBE9B76D}">
  <sheetPr>
    <pageSetUpPr fitToPage="1"/>
  </sheetPr>
  <dimension ref="A1:DX56"/>
  <sheetViews>
    <sheetView zoomScaleNormal="100" zoomScaleSheetLayoutView="85" zoomScalePageLayoutView="50" workbookViewId="0">
      <selection activeCell="S1" sqref="S1"/>
    </sheetView>
  </sheetViews>
  <sheetFormatPr defaultRowHeight="17.399999999999999" x14ac:dyDescent="0.5"/>
  <cols>
    <col min="1" max="1" width="2.81640625" customWidth="1"/>
    <col min="2" max="2" width="12" bestFit="1" customWidth="1"/>
    <col min="3" max="3" width="4.36328125" customWidth="1"/>
    <col min="4" max="4" width="3.1796875" customWidth="1"/>
    <col min="5" max="5" width="4.81640625" customWidth="1"/>
    <col min="6" max="6" width="10.81640625" customWidth="1"/>
    <col min="7" max="7" width="4.81640625" customWidth="1"/>
    <col min="8" max="8" width="5.54296875" customWidth="1"/>
    <col min="9" max="9" width="9" customWidth="1"/>
    <col min="10" max="10" width="3.81640625" customWidth="1"/>
    <col min="11" max="11" width="6.81640625" customWidth="1"/>
    <col min="12" max="12" width="9" customWidth="1"/>
    <col min="13" max="13" width="5.81640625" style="41" customWidth="1"/>
    <col min="14" max="14" width="9" customWidth="1"/>
    <col min="15" max="15" width="12.36328125" customWidth="1"/>
    <col min="16" max="16" width="6.81640625" customWidth="1"/>
    <col min="17" max="17" width="1.81640625" customWidth="1"/>
    <col min="18" max="18" width="1.81640625" style="58" customWidth="1"/>
  </cols>
  <sheetData>
    <row r="1" spans="1:128" s="1" customFormat="1" ht="8.1" customHeight="1" x14ac:dyDescent="1.05">
      <c r="B1" s="2"/>
      <c r="C1" s="2"/>
      <c r="D1" s="2"/>
      <c r="E1" s="2"/>
      <c r="F1" s="2"/>
      <c r="G1" s="3"/>
      <c r="H1" s="3"/>
      <c r="I1" s="3"/>
      <c r="J1" s="3"/>
      <c r="M1" s="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1:128" ht="18.75" customHeight="1" x14ac:dyDescent="0.6">
      <c r="A2" s="1"/>
      <c r="B2" s="115" t="s">
        <v>66</v>
      </c>
      <c r="C2" s="115"/>
      <c r="D2" s="115"/>
      <c r="E2" s="115"/>
      <c r="F2" s="115"/>
      <c r="G2" s="115"/>
      <c r="H2" s="115"/>
      <c r="I2" s="115"/>
      <c r="J2" s="115"/>
      <c r="K2" s="5"/>
      <c r="L2" s="5"/>
      <c r="M2" s="5"/>
      <c r="N2" s="11" t="s">
        <v>59</v>
      </c>
      <c r="O2" s="117" t="s">
        <v>2</v>
      </c>
      <c r="P2" s="117"/>
      <c r="Q2" s="1"/>
      <c r="R2" s="1"/>
    </row>
    <row r="3" spans="1:128" ht="18.75" customHeight="1" thickBot="1" x14ac:dyDescent="0.6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7"/>
      <c r="L3" s="7"/>
      <c r="M3" s="7"/>
      <c r="N3" s="98" t="s">
        <v>68</v>
      </c>
      <c r="O3" s="118">
        <v>44560</v>
      </c>
      <c r="P3" s="118"/>
      <c r="Q3" s="1"/>
      <c r="R3" s="1"/>
    </row>
    <row r="4" spans="1:128" ht="8.1" customHeight="1" thickTop="1" x14ac:dyDescent="0.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1"/>
      <c r="R4" s="1"/>
    </row>
    <row r="5" spans="1:128" x14ac:dyDescent="0.5">
      <c r="A5" s="1"/>
      <c r="B5" s="119" t="s">
        <v>4</v>
      </c>
      <c r="C5" s="119"/>
      <c r="D5" s="119"/>
      <c r="E5" s="119"/>
      <c r="F5" s="119"/>
      <c r="G5" s="119"/>
      <c r="H5" s="119"/>
      <c r="I5" s="119"/>
      <c r="J5" s="119"/>
      <c r="K5" s="121" t="s">
        <v>5</v>
      </c>
      <c r="L5" s="121"/>
      <c r="M5" s="4"/>
      <c r="N5" s="1"/>
      <c r="O5" s="1"/>
      <c r="P5" s="1"/>
      <c r="Q5" s="1"/>
      <c r="R5" s="1"/>
    </row>
    <row r="6" spans="1:128" ht="19.5" customHeight="1" thickBot="1" x14ac:dyDescent="0.55000000000000004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1"/>
      <c r="M6" s="4"/>
      <c r="N6" s="1"/>
      <c r="O6" s="1"/>
      <c r="P6" s="1"/>
      <c r="Q6" s="1"/>
      <c r="R6" s="1"/>
    </row>
    <row r="7" spans="1:128" ht="27" thickTop="1" x14ac:dyDescent="0.75">
      <c r="A7" s="1"/>
      <c r="B7" s="10" t="s">
        <v>6</v>
      </c>
      <c r="C7" s="10"/>
      <c r="D7" s="11"/>
      <c r="E7" s="6" t="s">
        <v>7</v>
      </c>
      <c r="F7" s="12"/>
      <c r="G7" s="13"/>
      <c r="H7" s="13"/>
      <c r="I7" s="13"/>
      <c r="J7" s="13"/>
      <c r="K7" s="14"/>
      <c r="L7" s="14"/>
      <c r="M7" s="4"/>
      <c r="N7" s="1"/>
      <c r="O7" s="1"/>
      <c r="P7" s="1"/>
      <c r="Q7" s="1"/>
      <c r="R7" s="1"/>
    </row>
    <row r="8" spans="1:128" ht="26.4" x14ac:dyDescent="0.75">
      <c r="A8" s="1"/>
      <c r="B8" s="15" t="s">
        <v>8</v>
      </c>
      <c r="C8" s="15"/>
      <c r="D8" s="16"/>
      <c r="F8" s="12"/>
      <c r="G8" s="13"/>
      <c r="H8" s="13"/>
      <c r="I8" s="13"/>
      <c r="J8" s="13"/>
      <c r="K8" s="17"/>
      <c r="L8" s="1"/>
      <c r="M8" s="4"/>
      <c r="N8" s="1"/>
      <c r="O8" s="1"/>
      <c r="P8" s="1"/>
      <c r="Q8" s="1"/>
      <c r="R8" s="1"/>
    </row>
    <row r="9" spans="1:128" ht="26.4" x14ac:dyDescent="0.75">
      <c r="A9" s="1"/>
      <c r="B9" s="16"/>
      <c r="C9" s="16"/>
      <c r="D9" s="16"/>
      <c r="E9" s="16"/>
      <c r="F9" s="12"/>
      <c r="G9" s="13"/>
      <c r="H9" s="13"/>
      <c r="I9" s="13"/>
      <c r="J9" s="13"/>
      <c r="K9" s="17"/>
      <c r="L9" s="1"/>
      <c r="M9" s="4"/>
      <c r="N9" s="1"/>
      <c r="O9" s="1"/>
      <c r="P9" s="1"/>
      <c r="Q9" s="1"/>
      <c r="R9" s="1"/>
    </row>
    <row r="10" spans="1:128" ht="24.75" customHeight="1" x14ac:dyDescent="0.6">
      <c r="A10" s="1"/>
      <c r="B10" s="125" t="s">
        <v>69</v>
      </c>
      <c r="C10" s="125"/>
      <c r="D10" s="125"/>
      <c r="E10" s="125"/>
      <c r="F10" s="125"/>
      <c r="G10" s="125"/>
      <c r="H10" s="125"/>
      <c r="I10" s="125"/>
      <c r="J10" s="125"/>
      <c r="K10" s="17"/>
      <c r="L10" s="126"/>
      <c r="M10" s="126"/>
      <c r="N10" s="44"/>
      <c r="O10" s="45"/>
      <c r="P10" s="46"/>
      <c r="Q10" s="42"/>
      <c r="R10" s="42"/>
      <c r="S10" s="42"/>
    </row>
    <row r="11" spans="1:128" ht="21" customHeight="1" thickBot="1" x14ac:dyDescent="0.55000000000000004">
      <c r="A11" s="1"/>
      <c r="B11" s="125"/>
      <c r="C11" s="125"/>
      <c r="D11" s="125"/>
      <c r="E11" s="125"/>
      <c r="F11" s="125"/>
      <c r="G11" s="125"/>
      <c r="H11" s="125"/>
      <c r="I11" s="125"/>
      <c r="J11" s="125"/>
      <c r="K11" s="17"/>
      <c r="L11" s="127"/>
      <c r="M11" s="127"/>
      <c r="N11" s="47"/>
      <c r="O11" s="48"/>
      <c r="P11" s="42"/>
      <c r="Q11" s="42"/>
      <c r="R11" s="42"/>
      <c r="S11" s="42"/>
    </row>
    <row r="12" spans="1:128" ht="21" customHeight="1" x14ac:dyDescent="0.5">
      <c r="A12" s="1"/>
      <c r="B12" s="128" t="s">
        <v>62</v>
      </c>
      <c r="C12" s="129"/>
      <c r="D12" s="129"/>
      <c r="E12" s="130"/>
      <c r="F12" s="134">
        <f>O40</f>
        <v>407957393</v>
      </c>
      <c r="G12" s="135"/>
      <c r="H12" s="135"/>
      <c r="I12" s="135"/>
      <c r="J12" s="136"/>
      <c r="K12" s="17"/>
      <c r="L12" s="127"/>
      <c r="M12" s="127"/>
      <c r="N12" s="48"/>
      <c r="O12" s="49"/>
      <c r="P12" s="42"/>
      <c r="Q12" s="42"/>
      <c r="R12" s="42"/>
      <c r="S12" s="42"/>
    </row>
    <row r="13" spans="1:128" ht="21" customHeight="1" thickBot="1" x14ac:dyDescent="0.55000000000000004">
      <c r="A13" s="1"/>
      <c r="B13" s="131"/>
      <c r="C13" s="132"/>
      <c r="D13" s="132"/>
      <c r="E13" s="133"/>
      <c r="F13" s="137"/>
      <c r="G13" s="138"/>
      <c r="H13" s="138"/>
      <c r="I13" s="138"/>
      <c r="J13" s="139"/>
      <c r="K13" s="1"/>
      <c r="L13" s="127"/>
      <c r="M13" s="127"/>
      <c r="N13" s="47"/>
      <c r="O13" s="48"/>
      <c r="P13" s="42"/>
      <c r="Q13" s="42"/>
      <c r="R13" s="42"/>
      <c r="S13" s="42"/>
    </row>
    <row r="14" spans="1:128" ht="27" thickTop="1" x14ac:dyDescent="0.75">
      <c r="A14" s="1"/>
      <c r="B14" s="122"/>
      <c r="C14" s="122"/>
      <c r="D14" s="122"/>
      <c r="E14" s="122"/>
      <c r="F14" s="123"/>
      <c r="G14" s="123"/>
      <c r="H14" s="123"/>
      <c r="I14" s="21"/>
      <c r="J14" s="13"/>
      <c r="K14" s="17"/>
      <c r="L14" s="50"/>
      <c r="M14" s="43"/>
      <c r="N14" s="42"/>
      <c r="O14" s="42"/>
      <c r="P14" s="42"/>
      <c r="Q14" s="42"/>
      <c r="R14" s="42"/>
      <c r="S14" s="42"/>
    </row>
    <row r="15" spans="1:128" ht="12.9" customHeight="1" x14ac:dyDescent="0.5">
      <c r="A15" s="1"/>
      <c r="B15" s="146" t="s">
        <v>67</v>
      </c>
      <c r="C15" s="147"/>
      <c r="D15" s="147"/>
      <c r="E15" s="1"/>
      <c r="F15" s="23"/>
      <c r="G15" s="23"/>
      <c r="H15" s="23"/>
      <c r="I15" s="23"/>
      <c r="J15" s="23"/>
      <c r="K15" s="1"/>
      <c r="L15" s="42"/>
      <c r="M15" s="43"/>
      <c r="N15" s="42"/>
      <c r="O15" s="42"/>
      <c r="P15" s="42"/>
      <c r="Q15" s="42"/>
      <c r="R15" s="42"/>
      <c r="S15" s="42"/>
    </row>
    <row r="16" spans="1:128" ht="12.9" customHeight="1" x14ac:dyDescent="0.5">
      <c r="A16" s="1"/>
      <c r="B16" s="147"/>
      <c r="C16" s="147"/>
      <c r="D16" s="147"/>
      <c r="E16" s="1"/>
      <c r="F16" s="1"/>
      <c r="G16" s="1"/>
      <c r="H16" s="1"/>
      <c r="I16" s="1"/>
      <c r="J16" s="1"/>
      <c r="K16" s="1"/>
      <c r="L16" s="1"/>
      <c r="M16" s="4"/>
      <c r="N16" s="1"/>
      <c r="O16" s="1"/>
      <c r="P16" s="1"/>
      <c r="Q16" s="1"/>
      <c r="R16" s="1"/>
    </row>
    <row r="17" spans="2:128" s="1" customFormat="1" ht="8.1" customHeight="1" x14ac:dyDescent="0.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</row>
    <row r="18" spans="2:128" s="1" customFormat="1" ht="30.9" customHeight="1" x14ac:dyDescent="0.5">
      <c r="B18" s="113" t="s">
        <v>20</v>
      </c>
      <c r="C18" s="113"/>
      <c r="D18" s="113"/>
      <c r="E18" s="113"/>
      <c r="F18" s="113"/>
      <c r="G18" s="113"/>
      <c r="H18" s="113"/>
      <c r="I18" s="113"/>
      <c r="J18" s="113"/>
      <c r="K18" s="114" t="s">
        <v>21</v>
      </c>
      <c r="L18" s="114"/>
      <c r="M18" s="114" t="s">
        <v>22</v>
      </c>
      <c r="N18" s="114"/>
      <c r="O18" s="114" t="s">
        <v>23</v>
      </c>
      <c r="P18" s="11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</row>
    <row r="19" spans="2:128" s="1" customFormat="1" ht="30" customHeight="1" x14ac:dyDescent="0.6">
      <c r="B19" s="109" t="str">
        <f>見積書!B19</f>
        <v>○○○○○○　サンプル　タイプＡ</v>
      </c>
      <c r="C19" s="109"/>
      <c r="D19" s="109"/>
      <c r="E19" s="109"/>
      <c r="F19" s="109"/>
      <c r="G19" s="109"/>
      <c r="H19" s="109"/>
      <c r="I19" s="109"/>
      <c r="J19" s="109"/>
      <c r="K19" s="110">
        <v>10</v>
      </c>
      <c r="L19" s="110"/>
      <c r="M19" s="110">
        <f>見積書!M19</f>
        <v>12345678</v>
      </c>
      <c r="N19" s="110"/>
      <c r="O19" s="110">
        <f t="shared" ref="O19:O38" si="0">M19*K19</f>
        <v>123456780</v>
      </c>
      <c r="P19" s="1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</row>
    <row r="20" spans="2:128" s="1" customFormat="1" ht="30" customHeight="1" x14ac:dyDescent="0.6">
      <c r="B20" s="111" t="str">
        <f>見積書!B20</f>
        <v>△△△△　システム機器（ 自動調整タイプ ）</v>
      </c>
      <c r="C20" s="111"/>
      <c r="D20" s="112"/>
      <c r="E20" s="112"/>
      <c r="F20" s="112"/>
      <c r="G20" s="112"/>
      <c r="H20" s="112"/>
      <c r="I20" s="112"/>
      <c r="J20" s="112"/>
      <c r="K20" s="104">
        <f>見積書!K20</f>
        <v>123456789</v>
      </c>
      <c r="L20" s="104"/>
      <c r="M20" s="104">
        <f>見積書!M20</f>
        <v>2</v>
      </c>
      <c r="N20" s="104"/>
      <c r="O20" s="104">
        <f t="shared" si="0"/>
        <v>246913578</v>
      </c>
      <c r="P20" s="10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</row>
    <row r="21" spans="2:128" s="1" customFormat="1" ht="30" customHeight="1" x14ac:dyDescent="0.6">
      <c r="B21" s="109" t="str">
        <f>見積書!B21</f>
        <v>△△△△　システムの取付作業</v>
      </c>
      <c r="C21" s="109"/>
      <c r="D21" s="109"/>
      <c r="E21" s="109"/>
      <c r="F21" s="109"/>
      <c r="G21" s="109"/>
      <c r="H21" s="109"/>
      <c r="I21" s="109"/>
      <c r="J21" s="109"/>
      <c r="K21" s="110">
        <f>見積書!K21</f>
        <v>30000</v>
      </c>
      <c r="L21" s="110"/>
      <c r="M21" s="110">
        <f>見積書!M21</f>
        <v>3</v>
      </c>
      <c r="N21" s="110"/>
      <c r="O21" s="110">
        <f t="shared" si="0"/>
        <v>90000</v>
      </c>
      <c r="P21" s="11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</row>
    <row r="22" spans="2:128" s="1" customFormat="1" ht="30" customHeight="1" x14ac:dyDescent="0.6">
      <c r="B22" s="103" t="str">
        <f>見積書!B22</f>
        <v>△△△△　システムの操作説明　講習会</v>
      </c>
      <c r="C22" s="103"/>
      <c r="D22" s="103"/>
      <c r="E22" s="103"/>
      <c r="F22" s="103"/>
      <c r="G22" s="103"/>
      <c r="H22" s="103"/>
      <c r="I22" s="103"/>
      <c r="J22" s="103"/>
      <c r="K22" s="104">
        <f>見積書!K22</f>
        <v>4000</v>
      </c>
      <c r="L22" s="104"/>
      <c r="M22" s="104">
        <f>見積書!M22</f>
        <v>40</v>
      </c>
      <c r="N22" s="104"/>
      <c r="O22" s="104">
        <f t="shared" si="0"/>
        <v>160000</v>
      </c>
      <c r="P22" s="10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s="1" customFormat="1" ht="30" customHeight="1" x14ac:dyDescent="0.6">
      <c r="B23" s="109" t="str">
        <f>見積書!B23</f>
        <v>□□□□○○○○素材　（　✖✖　を含む　）</v>
      </c>
      <c r="C23" s="109"/>
      <c r="D23" s="109"/>
      <c r="E23" s="109"/>
      <c r="F23" s="109"/>
      <c r="G23" s="109"/>
      <c r="H23" s="109"/>
      <c r="I23" s="109"/>
      <c r="J23" s="109"/>
      <c r="K23" s="110">
        <f>見積書!K23</f>
        <v>5000</v>
      </c>
      <c r="L23" s="110"/>
      <c r="M23" s="110">
        <f>見積書!M23</f>
        <v>50</v>
      </c>
      <c r="N23" s="110"/>
      <c r="O23" s="110">
        <f t="shared" si="0"/>
        <v>250000</v>
      </c>
      <c r="P23" s="11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</row>
    <row r="24" spans="2:128" s="1" customFormat="1" ht="30" customHeight="1" x14ac:dyDescent="0.6">
      <c r="B24" s="103" t="str">
        <f>見積書!B24</f>
        <v xml:space="preserve"> </v>
      </c>
      <c r="C24" s="103"/>
      <c r="D24" s="103"/>
      <c r="E24" s="103"/>
      <c r="F24" s="103"/>
      <c r="G24" s="103"/>
      <c r="H24" s="103"/>
      <c r="I24" s="103"/>
      <c r="J24" s="103"/>
      <c r="K24" s="104">
        <f>見積書!K24</f>
        <v>0</v>
      </c>
      <c r="L24" s="104"/>
      <c r="M24" s="104">
        <f>見積書!M24</f>
        <v>0</v>
      </c>
      <c r="N24" s="104"/>
      <c r="O24" s="104">
        <f t="shared" si="0"/>
        <v>0</v>
      </c>
      <c r="P24" s="10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</row>
    <row r="25" spans="2:128" s="1" customFormat="1" ht="30" customHeight="1" x14ac:dyDescent="0.6">
      <c r="B25" s="109" t="str">
        <f>見積書!B25</f>
        <v xml:space="preserve"> </v>
      </c>
      <c r="C25" s="109"/>
      <c r="D25" s="109"/>
      <c r="E25" s="109"/>
      <c r="F25" s="109"/>
      <c r="G25" s="109"/>
      <c r="H25" s="109"/>
      <c r="I25" s="109"/>
      <c r="J25" s="109"/>
      <c r="K25" s="110">
        <f>見積書!K25</f>
        <v>0</v>
      </c>
      <c r="L25" s="110"/>
      <c r="M25" s="110">
        <f>見積書!M25</f>
        <v>0</v>
      </c>
      <c r="N25" s="110"/>
      <c r="O25" s="110">
        <f t="shared" si="0"/>
        <v>0</v>
      </c>
      <c r="P25" s="11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</row>
    <row r="26" spans="2:128" s="1" customFormat="1" ht="30" customHeight="1" x14ac:dyDescent="0.6">
      <c r="B26" s="103" t="str">
        <f>見積書!B26</f>
        <v xml:space="preserve"> </v>
      </c>
      <c r="C26" s="103"/>
      <c r="D26" s="103"/>
      <c r="E26" s="103"/>
      <c r="F26" s="103"/>
      <c r="G26" s="103"/>
      <c r="H26" s="103"/>
      <c r="I26" s="103"/>
      <c r="J26" s="103"/>
      <c r="K26" s="104">
        <f>見積書!K26</f>
        <v>0</v>
      </c>
      <c r="L26" s="104"/>
      <c r="M26" s="104">
        <f>見積書!M26</f>
        <v>0</v>
      </c>
      <c r="N26" s="104"/>
      <c r="O26" s="104">
        <f t="shared" si="0"/>
        <v>0</v>
      </c>
      <c r="P26" s="10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</row>
    <row r="27" spans="2:128" s="1" customFormat="1" ht="30" customHeight="1" x14ac:dyDescent="0.6">
      <c r="B27" s="109" t="str">
        <f>見積書!B27</f>
        <v xml:space="preserve"> </v>
      </c>
      <c r="C27" s="109"/>
      <c r="D27" s="109"/>
      <c r="E27" s="109"/>
      <c r="F27" s="109"/>
      <c r="G27" s="109"/>
      <c r="H27" s="109"/>
      <c r="I27" s="109"/>
      <c r="J27" s="109"/>
      <c r="K27" s="110">
        <f>見積書!K27</f>
        <v>0</v>
      </c>
      <c r="L27" s="110"/>
      <c r="M27" s="110">
        <f>見積書!M27</f>
        <v>0</v>
      </c>
      <c r="N27" s="110"/>
      <c r="O27" s="110">
        <f t="shared" si="0"/>
        <v>0</v>
      </c>
      <c r="P27" s="110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</row>
    <row r="28" spans="2:128" s="1" customFormat="1" ht="30" customHeight="1" x14ac:dyDescent="0.6">
      <c r="B28" s="103" t="str">
        <f>見積書!B28</f>
        <v xml:space="preserve"> </v>
      </c>
      <c r="C28" s="103"/>
      <c r="D28" s="103"/>
      <c r="E28" s="103"/>
      <c r="F28" s="103"/>
      <c r="G28" s="103"/>
      <c r="H28" s="103"/>
      <c r="I28" s="103"/>
      <c r="J28" s="103"/>
      <c r="K28" s="104">
        <f>見積書!K28</f>
        <v>0</v>
      </c>
      <c r="L28" s="104"/>
      <c r="M28" s="104">
        <f>見積書!M28</f>
        <v>0</v>
      </c>
      <c r="N28" s="104"/>
      <c r="O28" s="104">
        <f t="shared" si="0"/>
        <v>0</v>
      </c>
      <c r="P28" s="10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</row>
    <row r="29" spans="2:128" s="1" customFormat="1" ht="30" customHeight="1" x14ac:dyDescent="0.6">
      <c r="B29" s="109" t="str">
        <f>見積書!B29</f>
        <v xml:space="preserve"> </v>
      </c>
      <c r="C29" s="109"/>
      <c r="D29" s="109"/>
      <c r="E29" s="109"/>
      <c r="F29" s="109"/>
      <c r="G29" s="109"/>
      <c r="H29" s="109"/>
      <c r="I29" s="109"/>
      <c r="J29" s="109"/>
      <c r="K29" s="110">
        <f>見積書!K29</f>
        <v>0</v>
      </c>
      <c r="L29" s="110"/>
      <c r="M29" s="110">
        <f>見積書!M29</f>
        <v>0</v>
      </c>
      <c r="N29" s="110"/>
      <c r="O29" s="110">
        <f t="shared" si="0"/>
        <v>0</v>
      </c>
      <c r="P29" s="110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</row>
    <row r="30" spans="2:128" s="1" customFormat="1" ht="30" customHeight="1" x14ac:dyDescent="0.6">
      <c r="B30" s="103" t="str">
        <f>見積書!B30</f>
        <v xml:space="preserve"> </v>
      </c>
      <c r="C30" s="103"/>
      <c r="D30" s="103"/>
      <c r="E30" s="103"/>
      <c r="F30" s="103"/>
      <c r="G30" s="103"/>
      <c r="H30" s="103"/>
      <c r="I30" s="103"/>
      <c r="J30" s="103"/>
      <c r="K30" s="104">
        <f>見積書!K30</f>
        <v>0</v>
      </c>
      <c r="L30" s="104"/>
      <c r="M30" s="104">
        <f>見積書!M30</f>
        <v>0</v>
      </c>
      <c r="N30" s="104"/>
      <c r="O30" s="104">
        <f t="shared" si="0"/>
        <v>0</v>
      </c>
      <c r="P30" s="10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</row>
    <row r="31" spans="2:128" s="1" customFormat="1" ht="30" customHeight="1" x14ac:dyDescent="0.6">
      <c r="B31" s="109" t="str">
        <f>見積書!B31</f>
        <v xml:space="preserve"> </v>
      </c>
      <c r="C31" s="109"/>
      <c r="D31" s="109"/>
      <c r="E31" s="109"/>
      <c r="F31" s="109"/>
      <c r="G31" s="109"/>
      <c r="H31" s="109"/>
      <c r="I31" s="109"/>
      <c r="J31" s="109"/>
      <c r="K31" s="110">
        <f>見積書!K31</f>
        <v>0</v>
      </c>
      <c r="L31" s="110"/>
      <c r="M31" s="110">
        <f>見積書!M31</f>
        <v>0</v>
      </c>
      <c r="N31" s="110"/>
      <c r="O31" s="110">
        <f t="shared" si="0"/>
        <v>0</v>
      </c>
      <c r="P31" s="1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</row>
    <row r="32" spans="2:128" s="1" customFormat="1" ht="30" customHeight="1" x14ac:dyDescent="0.6">
      <c r="B32" s="103" t="str">
        <f>見積書!B32</f>
        <v xml:space="preserve"> </v>
      </c>
      <c r="C32" s="103"/>
      <c r="D32" s="103"/>
      <c r="E32" s="103"/>
      <c r="F32" s="103"/>
      <c r="G32" s="103"/>
      <c r="H32" s="103"/>
      <c r="I32" s="103"/>
      <c r="J32" s="103"/>
      <c r="K32" s="104">
        <f>見積書!K32</f>
        <v>0</v>
      </c>
      <c r="L32" s="104"/>
      <c r="M32" s="104">
        <f>見積書!M32</f>
        <v>0</v>
      </c>
      <c r="N32" s="104"/>
      <c r="O32" s="104">
        <f t="shared" si="0"/>
        <v>0</v>
      </c>
      <c r="P32" s="10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</row>
    <row r="33" spans="2:128" s="1" customFormat="1" ht="30" customHeight="1" x14ac:dyDescent="0.6">
      <c r="B33" s="109" t="str">
        <f>見積書!B33</f>
        <v xml:space="preserve"> </v>
      </c>
      <c r="C33" s="109"/>
      <c r="D33" s="109"/>
      <c r="E33" s="109"/>
      <c r="F33" s="109"/>
      <c r="G33" s="109"/>
      <c r="H33" s="109"/>
      <c r="I33" s="109"/>
      <c r="J33" s="109"/>
      <c r="K33" s="110">
        <f>見積書!K33</f>
        <v>0</v>
      </c>
      <c r="L33" s="110"/>
      <c r="M33" s="110">
        <f>見積書!M33</f>
        <v>0</v>
      </c>
      <c r="N33" s="110"/>
      <c r="O33" s="110">
        <f t="shared" si="0"/>
        <v>0</v>
      </c>
      <c r="P33" s="1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</row>
    <row r="34" spans="2:128" s="1" customFormat="1" ht="30" customHeight="1" x14ac:dyDescent="0.6">
      <c r="B34" s="103" t="str">
        <f>見積書!B34</f>
        <v xml:space="preserve"> </v>
      </c>
      <c r="C34" s="103"/>
      <c r="D34" s="103"/>
      <c r="E34" s="103"/>
      <c r="F34" s="103"/>
      <c r="G34" s="103"/>
      <c r="H34" s="103"/>
      <c r="I34" s="103"/>
      <c r="J34" s="103"/>
      <c r="K34" s="104">
        <f>見積書!K34</f>
        <v>0</v>
      </c>
      <c r="L34" s="104"/>
      <c r="M34" s="104">
        <f>見積書!M34</f>
        <v>0</v>
      </c>
      <c r="N34" s="104"/>
      <c r="O34" s="104">
        <f t="shared" si="0"/>
        <v>0</v>
      </c>
      <c r="P34" s="10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</row>
    <row r="35" spans="2:128" s="1" customFormat="1" ht="30" customHeight="1" x14ac:dyDescent="0.6">
      <c r="B35" s="109" t="str">
        <f>見積書!B35</f>
        <v xml:space="preserve"> </v>
      </c>
      <c r="C35" s="109"/>
      <c r="D35" s="109"/>
      <c r="E35" s="109"/>
      <c r="F35" s="109"/>
      <c r="G35" s="109"/>
      <c r="H35" s="109"/>
      <c r="I35" s="109"/>
      <c r="J35" s="109"/>
      <c r="K35" s="110">
        <f>見積書!K35</f>
        <v>0</v>
      </c>
      <c r="L35" s="110"/>
      <c r="M35" s="110">
        <f>見積書!M35</f>
        <v>0</v>
      </c>
      <c r="N35" s="110"/>
      <c r="O35" s="110">
        <f t="shared" si="0"/>
        <v>0</v>
      </c>
      <c r="P35" s="11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</row>
    <row r="36" spans="2:128" s="1" customFormat="1" ht="30" customHeight="1" x14ac:dyDescent="0.6">
      <c r="B36" s="103" t="str">
        <f>見積書!B36</f>
        <v xml:space="preserve"> </v>
      </c>
      <c r="C36" s="103"/>
      <c r="D36" s="103"/>
      <c r="E36" s="103"/>
      <c r="F36" s="103"/>
      <c r="G36" s="103"/>
      <c r="H36" s="103"/>
      <c r="I36" s="103"/>
      <c r="J36" s="103"/>
      <c r="K36" s="104">
        <f>見積書!K36</f>
        <v>0</v>
      </c>
      <c r="L36" s="104"/>
      <c r="M36" s="104">
        <f>見積書!M36</f>
        <v>0</v>
      </c>
      <c r="N36" s="104"/>
      <c r="O36" s="104">
        <f t="shared" si="0"/>
        <v>0</v>
      </c>
      <c r="P36" s="10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2:128" s="1" customFormat="1" ht="30" customHeight="1" x14ac:dyDescent="0.6">
      <c r="B37" s="109" t="str">
        <f>見積書!B37</f>
        <v xml:space="preserve"> </v>
      </c>
      <c r="C37" s="109"/>
      <c r="D37" s="109"/>
      <c r="E37" s="109"/>
      <c r="F37" s="109"/>
      <c r="G37" s="109"/>
      <c r="H37" s="109"/>
      <c r="I37" s="109"/>
      <c r="J37" s="109"/>
      <c r="K37" s="110">
        <f>見積書!K37</f>
        <v>0</v>
      </c>
      <c r="L37" s="110"/>
      <c r="M37" s="110">
        <f>見積書!M37</f>
        <v>0</v>
      </c>
      <c r="N37" s="110"/>
      <c r="O37" s="110">
        <f t="shared" si="0"/>
        <v>0</v>
      </c>
      <c r="P37" s="11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</row>
    <row r="38" spans="2:128" s="1" customFormat="1" ht="30" customHeight="1" x14ac:dyDescent="0.6">
      <c r="B38" s="103" t="str">
        <f>見積書!B38</f>
        <v xml:space="preserve"> </v>
      </c>
      <c r="C38" s="103"/>
      <c r="D38" s="103"/>
      <c r="E38" s="103"/>
      <c r="F38" s="103"/>
      <c r="G38" s="103"/>
      <c r="H38" s="103"/>
      <c r="I38" s="103"/>
      <c r="J38" s="103"/>
      <c r="K38" s="104">
        <f>見積書!K38</f>
        <v>0</v>
      </c>
      <c r="L38" s="104"/>
      <c r="M38" s="104">
        <f>見積書!M38</f>
        <v>0</v>
      </c>
      <c r="N38" s="104"/>
      <c r="O38" s="104">
        <f t="shared" si="0"/>
        <v>0</v>
      </c>
      <c r="P38" s="10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</row>
    <row r="39" spans="2:128" s="1" customFormat="1" ht="3.9" customHeight="1" thickBot="1" x14ac:dyDescent="0.65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6"/>
      <c r="O39" s="27"/>
      <c r="P39" s="2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</row>
    <row r="40" spans="2:128" s="1" customFormat="1" ht="38.1" customHeight="1" thickBot="1" x14ac:dyDescent="0.8">
      <c r="B40" s="105" t="s">
        <v>24</v>
      </c>
      <c r="C40" s="105"/>
      <c r="D40" s="106">
        <f>SUM(O19:P38)</f>
        <v>370870358</v>
      </c>
      <c r="E40" s="106"/>
      <c r="F40" s="106"/>
      <c r="G40" s="107" t="s">
        <v>25</v>
      </c>
      <c r="H40" s="107"/>
      <c r="I40" s="28">
        <v>10</v>
      </c>
      <c r="J40" s="106">
        <f>INT(D40*I40/100)</f>
        <v>37087035</v>
      </c>
      <c r="K40" s="106"/>
      <c r="L40" s="106"/>
      <c r="M40" s="108" t="s">
        <v>26</v>
      </c>
      <c r="N40" s="108"/>
      <c r="O40" s="106">
        <f>D40+J40</f>
        <v>407957393</v>
      </c>
      <c r="P40" s="10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1" customFormat="1" ht="8.1" customHeight="1" thickTop="1" x14ac:dyDescent="0.5"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1"/>
      <c r="M41" s="32"/>
      <c r="N41" s="30"/>
      <c r="O41" s="33"/>
      <c r="P41" s="3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" customFormat="1" ht="8.1" customHeight="1" x14ac:dyDescent="0.5">
      <c r="B42" s="29"/>
      <c r="C42" s="29"/>
      <c r="D42" s="29"/>
      <c r="E42" s="29"/>
      <c r="F42" s="29"/>
      <c r="G42" s="29"/>
      <c r="H42" s="29"/>
      <c r="I42" s="16"/>
      <c r="J42" s="29"/>
      <c r="K42" s="30"/>
      <c r="L42" s="31"/>
      <c r="M42" s="32"/>
      <c r="N42" s="30"/>
      <c r="O42" s="33"/>
      <c r="P42" s="33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1" customFormat="1" ht="8.1" customHeight="1" x14ac:dyDescent="0.5">
      <c r="B43" s="29"/>
      <c r="C43" s="29"/>
      <c r="D43" s="29"/>
      <c r="E43" s="29"/>
      <c r="F43" s="29"/>
      <c r="G43" s="29"/>
      <c r="H43" s="29"/>
      <c r="I43" s="16"/>
      <c r="J43" s="29"/>
      <c r="K43" s="30"/>
      <c r="L43" s="31"/>
      <c r="M43" s="32"/>
      <c r="N43" s="30"/>
      <c r="O43" s="33"/>
      <c r="P43" s="3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1" customFormat="1" ht="24.9" customHeight="1" x14ac:dyDescent="0.5">
      <c r="B44" s="34" t="s">
        <v>27</v>
      </c>
      <c r="C44" s="99"/>
      <c r="D44" s="16"/>
      <c r="E44" s="91"/>
      <c r="F44" s="16"/>
      <c r="G44" s="16"/>
      <c r="H44" s="16"/>
      <c r="I44" s="16"/>
      <c r="M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s="1" customFormat="1" ht="28.8" x14ac:dyDescent="0.8">
      <c r="B45" s="100"/>
      <c r="C45" s="16"/>
      <c r="D45" s="16"/>
      <c r="E45" s="16"/>
      <c r="F45" s="16"/>
      <c r="G45" s="16"/>
      <c r="H45" s="16"/>
      <c r="I45" s="16"/>
      <c r="J45" s="36" t="s">
        <v>28</v>
      </c>
      <c r="M45" s="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</row>
    <row r="46" spans="2:128" s="1" customFormat="1" ht="21.6" x14ac:dyDescent="0.6">
      <c r="B46" s="100"/>
      <c r="C46" s="35"/>
      <c r="D46" s="16"/>
      <c r="E46" s="16"/>
      <c r="F46" s="16"/>
      <c r="G46" s="16"/>
      <c r="H46" s="16"/>
      <c r="I46" s="16"/>
      <c r="J46" s="37" t="s">
        <v>6</v>
      </c>
      <c r="M46" s="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</row>
    <row r="47" spans="2:128" s="1" customFormat="1" ht="24.9" customHeight="1" x14ac:dyDescent="0.6">
      <c r="B47" s="100"/>
      <c r="C47" s="35"/>
      <c r="D47" s="16"/>
      <c r="E47" s="16"/>
      <c r="F47" s="16"/>
      <c r="G47" s="16"/>
      <c r="H47" s="16"/>
      <c r="I47" s="16"/>
      <c r="J47" s="37" t="s">
        <v>29</v>
      </c>
      <c r="M47" s="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</row>
    <row r="48" spans="2:128" s="1" customFormat="1" ht="21.6" x14ac:dyDescent="0.5">
      <c r="B48" s="100"/>
      <c r="C48" s="35"/>
      <c r="D48" s="16"/>
      <c r="E48" s="16"/>
      <c r="F48" s="16"/>
      <c r="G48" s="16"/>
      <c r="H48" s="16"/>
      <c r="I48" s="16"/>
      <c r="J48" s="38" t="s">
        <v>30</v>
      </c>
      <c r="K48" s="16"/>
      <c r="L48" s="16"/>
      <c r="M48" s="39"/>
      <c r="N48" s="16"/>
      <c r="O48" s="101"/>
      <c r="P48" s="101"/>
      <c r="Q48" s="101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</row>
    <row r="49" spans="1:128" s="1" customFormat="1" ht="21.6" x14ac:dyDescent="0.6">
      <c r="B49" s="100"/>
      <c r="C49" s="99"/>
      <c r="D49" s="29"/>
      <c r="E49" s="16"/>
      <c r="F49" s="102"/>
      <c r="G49" s="102"/>
      <c r="H49" s="102"/>
      <c r="I49" s="16"/>
      <c r="J49" s="6" t="s">
        <v>31</v>
      </c>
      <c r="L49" s="31"/>
      <c r="M49" s="4"/>
      <c r="O49" s="33"/>
      <c r="P49" s="33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</row>
    <row r="50" spans="1:128" s="1" customFormat="1" ht="21" x14ac:dyDescent="0.5">
      <c r="B50" s="100"/>
      <c r="C50" s="16"/>
      <c r="D50" s="16"/>
      <c r="E50" s="99"/>
      <c r="F50" s="16"/>
      <c r="G50" s="16"/>
      <c r="H50" s="16"/>
      <c r="I50" s="16"/>
      <c r="J50" s="40" t="s">
        <v>32</v>
      </c>
      <c r="M50" s="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</row>
    <row r="51" spans="1:128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1"/>
      <c r="O51" s="1"/>
      <c r="P51" s="1"/>
      <c r="Q51" s="1"/>
      <c r="R51" s="1"/>
    </row>
    <row r="52" spans="1:128" ht="24.9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1"/>
      <c r="O52" s="1"/>
      <c r="P52" s="1"/>
      <c r="Q52" s="1"/>
      <c r="R52" s="1"/>
    </row>
    <row r="53" spans="1:128" ht="24.9" customHeight="1" x14ac:dyDescent="0.5"/>
    <row r="54" spans="1:128" ht="24.9" customHeight="1" x14ac:dyDescent="0.5"/>
    <row r="55" spans="1:128" ht="24.9" customHeight="1" x14ac:dyDescent="0.5"/>
    <row r="56" spans="1:128" ht="24.9" customHeight="1" x14ac:dyDescent="0.5"/>
  </sheetData>
  <mergeCells count="111">
    <mergeCell ref="O48:Q48"/>
    <mergeCell ref="F49:H49"/>
    <mergeCell ref="B15:D16"/>
    <mergeCell ref="B40:C40"/>
    <mergeCell ref="D40:F40"/>
    <mergeCell ref="G40:H40"/>
    <mergeCell ref="J40:L40"/>
    <mergeCell ref="M40:N40"/>
    <mergeCell ref="O40:P40"/>
    <mergeCell ref="B37:J37"/>
    <mergeCell ref="K37:L37"/>
    <mergeCell ref="M37:N37"/>
    <mergeCell ref="O37:P37"/>
    <mergeCell ref="B38:J38"/>
    <mergeCell ref="K38:L38"/>
    <mergeCell ref="M38:N38"/>
    <mergeCell ref="O38:P38"/>
    <mergeCell ref="B35:J35"/>
    <mergeCell ref="K35:L35"/>
    <mergeCell ref="M35:N35"/>
    <mergeCell ref="O35:P35"/>
    <mergeCell ref="B36:J36"/>
    <mergeCell ref="K36:L36"/>
    <mergeCell ref="M36:N36"/>
    <mergeCell ref="O36:P36"/>
    <mergeCell ref="B33:J33"/>
    <mergeCell ref="K33:L33"/>
    <mergeCell ref="M33:N33"/>
    <mergeCell ref="O33:P33"/>
    <mergeCell ref="B34:J34"/>
    <mergeCell ref="K34:L34"/>
    <mergeCell ref="M34:N34"/>
    <mergeCell ref="O34:P34"/>
    <mergeCell ref="B31:J31"/>
    <mergeCell ref="K31:L31"/>
    <mergeCell ref="M31:N31"/>
    <mergeCell ref="O31:P31"/>
    <mergeCell ref="B32:J32"/>
    <mergeCell ref="K32:L32"/>
    <mergeCell ref="M32:N32"/>
    <mergeCell ref="O32:P32"/>
    <mergeCell ref="B29:J29"/>
    <mergeCell ref="K29:L29"/>
    <mergeCell ref="M29:N29"/>
    <mergeCell ref="O29:P29"/>
    <mergeCell ref="B30:J30"/>
    <mergeCell ref="K30:L30"/>
    <mergeCell ref="M30:N30"/>
    <mergeCell ref="O30:P30"/>
    <mergeCell ref="B27:J27"/>
    <mergeCell ref="K27:L27"/>
    <mergeCell ref="M27:N27"/>
    <mergeCell ref="O27:P27"/>
    <mergeCell ref="B28:J28"/>
    <mergeCell ref="K28:L28"/>
    <mergeCell ref="M28:N28"/>
    <mergeCell ref="O28:P28"/>
    <mergeCell ref="B25:J25"/>
    <mergeCell ref="K25:L25"/>
    <mergeCell ref="M25:N25"/>
    <mergeCell ref="O25:P25"/>
    <mergeCell ref="B26:J26"/>
    <mergeCell ref="K26:L26"/>
    <mergeCell ref="M26:N26"/>
    <mergeCell ref="O26:P26"/>
    <mergeCell ref="B23:J23"/>
    <mergeCell ref="K23:L23"/>
    <mergeCell ref="M23:N23"/>
    <mergeCell ref="O23:P23"/>
    <mergeCell ref="B24:J24"/>
    <mergeCell ref="K24:L24"/>
    <mergeCell ref="M24:N24"/>
    <mergeCell ref="O24:P24"/>
    <mergeCell ref="B21:J21"/>
    <mergeCell ref="K21:L21"/>
    <mergeCell ref="M21:N21"/>
    <mergeCell ref="O21:P21"/>
    <mergeCell ref="B22:J22"/>
    <mergeCell ref="K22:L22"/>
    <mergeCell ref="M22:N22"/>
    <mergeCell ref="O22:P22"/>
    <mergeCell ref="B19:J19"/>
    <mergeCell ref="K19:L19"/>
    <mergeCell ref="M19:N19"/>
    <mergeCell ref="O19:P19"/>
    <mergeCell ref="B20:J20"/>
    <mergeCell ref="K20:L20"/>
    <mergeCell ref="M20:N20"/>
    <mergeCell ref="O20:P20"/>
    <mergeCell ref="B17:J17"/>
    <mergeCell ref="K17:L17"/>
    <mergeCell ref="M17:N17"/>
    <mergeCell ref="O17:P17"/>
    <mergeCell ref="B18:J18"/>
    <mergeCell ref="K18:L18"/>
    <mergeCell ref="M18:N18"/>
    <mergeCell ref="O18:P18"/>
    <mergeCell ref="B12:E13"/>
    <mergeCell ref="F12:J13"/>
    <mergeCell ref="L12:M12"/>
    <mergeCell ref="L13:M13"/>
    <mergeCell ref="B14:E14"/>
    <mergeCell ref="F14:H14"/>
    <mergeCell ref="B2:J3"/>
    <mergeCell ref="O2:P2"/>
    <mergeCell ref="O3:P3"/>
    <mergeCell ref="B5:J6"/>
    <mergeCell ref="K5:L6"/>
    <mergeCell ref="B10:J11"/>
    <mergeCell ref="L10:M10"/>
    <mergeCell ref="L11:M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140D-E05B-426C-8F34-E15CCEC0ED81}">
  <sheetPr>
    <pageSetUpPr fitToPage="1"/>
  </sheetPr>
  <dimension ref="A1:T47"/>
  <sheetViews>
    <sheetView zoomScaleNormal="100" zoomScaleSheetLayoutView="100" zoomScalePageLayoutView="37" workbookViewId="0">
      <selection activeCell="T1" sqref="T1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1"/>
      <c r="B1" s="59"/>
      <c r="C1" s="165" t="s">
        <v>43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59"/>
      <c r="R1" s="1"/>
      <c r="S1" s="1"/>
    </row>
    <row r="2" spans="1:20" ht="19.5" customHeight="1" x14ac:dyDescent="0.5">
      <c r="A2" s="1"/>
      <c r="B2" s="59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59"/>
      <c r="R2" s="1"/>
      <c r="S2" s="1"/>
    </row>
    <row r="3" spans="1:20" ht="8.1" customHeight="1" x14ac:dyDescent="0.5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"/>
      <c r="S3" s="1"/>
    </row>
    <row r="4" spans="1:20" ht="19.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4"/>
      <c r="O4" s="60" t="s">
        <v>44</v>
      </c>
      <c r="P4" s="166" t="s">
        <v>2</v>
      </c>
      <c r="Q4" s="166"/>
      <c r="R4" s="1"/>
      <c r="S4" s="1"/>
    </row>
    <row r="5" spans="1:20" ht="19.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61"/>
      <c r="O5" s="62" t="s">
        <v>45</v>
      </c>
      <c r="P5" s="167">
        <v>44551</v>
      </c>
      <c r="Q5" s="167"/>
      <c r="R5" s="1"/>
      <c r="S5" s="1"/>
      <c r="T5" s="63"/>
    </row>
    <row r="6" spans="1:20" ht="18.75" customHeight="1" x14ac:dyDescent="0.6">
      <c r="A6" s="1"/>
      <c r="B6" s="119" t="s">
        <v>4</v>
      </c>
      <c r="C6" s="119"/>
      <c r="D6" s="119"/>
      <c r="E6" s="119"/>
      <c r="F6" s="119"/>
      <c r="G6" s="119"/>
      <c r="H6" s="119"/>
      <c r="I6" s="119"/>
      <c r="J6" s="121" t="s">
        <v>46</v>
      </c>
      <c r="K6" s="64"/>
      <c r="L6" s="1"/>
      <c r="M6" s="1"/>
      <c r="N6" s="1"/>
      <c r="O6" s="1"/>
      <c r="P6" s="1"/>
      <c r="Q6" s="1"/>
      <c r="R6" s="1"/>
      <c r="S6" s="1"/>
    </row>
    <row r="7" spans="1:20" ht="18.75" customHeight="1" x14ac:dyDescent="0.6">
      <c r="A7" s="1"/>
      <c r="B7" s="168"/>
      <c r="C7" s="168"/>
      <c r="D7" s="168"/>
      <c r="E7" s="168"/>
      <c r="F7" s="168"/>
      <c r="G7" s="168"/>
      <c r="H7" s="168"/>
      <c r="I7" s="168"/>
      <c r="J7" s="121"/>
      <c r="K7" s="65"/>
      <c r="L7" s="1"/>
      <c r="M7" s="1"/>
      <c r="N7" s="1"/>
      <c r="O7" s="1"/>
      <c r="P7" s="1"/>
      <c r="Q7" s="1"/>
      <c r="R7" s="1"/>
      <c r="S7" s="1"/>
    </row>
    <row r="8" spans="1:20" ht="18" customHeight="1" x14ac:dyDescent="0.75">
      <c r="A8" s="1"/>
      <c r="B8" s="66" t="s">
        <v>47</v>
      </c>
      <c r="C8" s="67"/>
      <c r="D8" s="68"/>
      <c r="E8" s="68"/>
      <c r="F8" s="13"/>
      <c r="G8" s="13"/>
      <c r="H8" s="13"/>
      <c r="I8" s="13"/>
      <c r="J8" s="65"/>
      <c r="K8" s="65"/>
      <c r="L8" s="1"/>
      <c r="M8" s="1"/>
      <c r="N8" s="1"/>
      <c r="O8" s="1"/>
      <c r="P8" s="1"/>
      <c r="Q8" s="1"/>
      <c r="R8" s="1"/>
      <c r="S8" s="1"/>
    </row>
    <row r="9" spans="1:20" ht="18" customHeight="1" x14ac:dyDescent="0.75">
      <c r="A9" s="1"/>
      <c r="B9" s="17"/>
      <c r="C9" s="69" t="s">
        <v>8</v>
      </c>
      <c r="D9" s="70"/>
      <c r="E9" s="70"/>
      <c r="F9" s="13"/>
      <c r="G9" s="13"/>
      <c r="H9" s="13"/>
      <c r="I9" s="13"/>
      <c r="J9" s="65"/>
      <c r="K9" s="65"/>
      <c r="L9" s="1"/>
      <c r="M9" s="1"/>
      <c r="N9" s="1"/>
      <c r="O9" s="1"/>
      <c r="P9" s="1"/>
      <c r="Q9" s="1"/>
      <c r="R9" s="1"/>
      <c r="S9" s="1"/>
    </row>
    <row r="10" spans="1:20" ht="18" customHeight="1" x14ac:dyDescent="0.75">
      <c r="A10" s="1"/>
      <c r="B10" s="1"/>
      <c r="C10" s="70"/>
      <c r="D10" s="70"/>
      <c r="E10" s="70"/>
      <c r="F10" s="13"/>
      <c r="G10" s="13"/>
      <c r="H10" s="13"/>
      <c r="I10" s="13"/>
      <c r="J10" s="65"/>
      <c r="K10" s="65"/>
      <c r="L10" s="1"/>
      <c r="M10" s="1"/>
      <c r="N10" s="1"/>
      <c r="O10" s="1"/>
      <c r="P10" s="1"/>
      <c r="Q10" s="1"/>
      <c r="R10" s="1"/>
      <c r="S10" s="1"/>
    </row>
    <row r="11" spans="1:20" ht="9.9" customHeight="1" x14ac:dyDescent="1.35">
      <c r="A11" s="1"/>
      <c r="B11" s="1"/>
      <c r="C11" s="71"/>
      <c r="D11" s="72"/>
      <c r="E11" s="72"/>
      <c r="F11" s="72"/>
      <c r="G11" s="73"/>
      <c r="H11" s="161">
        <f>G26</f>
        <v>407957393</v>
      </c>
      <c r="I11" s="161"/>
      <c r="J11" s="161"/>
      <c r="K11" s="161"/>
      <c r="L11" s="161"/>
      <c r="M11" s="161"/>
      <c r="N11" s="161"/>
      <c r="O11" s="74"/>
      <c r="P11" s="1"/>
      <c r="Q11" s="1"/>
      <c r="R11" s="1"/>
      <c r="S11" s="1"/>
    </row>
    <row r="12" spans="1:20" ht="18.600000000000001" customHeight="1" x14ac:dyDescent="1.35">
      <c r="A12" s="1"/>
      <c r="B12" s="1"/>
      <c r="C12" s="164" t="s">
        <v>48</v>
      </c>
      <c r="D12" s="164"/>
      <c r="E12" s="164"/>
      <c r="F12" s="164"/>
      <c r="G12" s="164"/>
      <c r="H12" s="162"/>
      <c r="I12" s="162"/>
      <c r="J12" s="162"/>
      <c r="K12" s="162"/>
      <c r="L12" s="162"/>
      <c r="M12" s="162"/>
      <c r="N12" s="162"/>
      <c r="O12" s="74"/>
      <c r="P12" s="1"/>
      <c r="Q12" s="1"/>
      <c r="R12" s="1"/>
      <c r="S12" s="1"/>
    </row>
    <row r="13" spans="1:20" ht="18.600000000000001" customHeight="1" x14ac:dyDescent="1.35">
      <c r="A13" s="1"/>
      <c r="B13" s="1"/>
      <c r="C13" s="164"/>
      <c r="D13" s="164"/>
      <c r="E13" s="164"/>
      <c r="F13" s="164"/>
      <c r="G13" s="164"/>
      <c r="H13" s="162"/>
      <c r="I13" s="162"/>
      <c r="J13" s="162"/>
      <c r="K13" s="162"/>
      <c r="L13" s="162"/>
      <c r="M13" s="162"/>
      <c r="N13" s="162"/>
      <c r="O13" s="74"/>
      <c r="P13" s="1"/>
      <c r="Q13" s="1"/>
      <c r="R13" s="1"/>
      <c r="S13" s="1"/>
    </row>
    <row r="14" spans="1:20" ht="9.9" customHeight="1" x14ac:dyDescent="1.35">
      <c r="A14" s="1"/>
      <c r="B14" s="75"/>
      <c r="C14" s="76"/>
      <c r="D14" s="76"/>
      <c r="E14" s="76"/>
      <c r="F14" s="76"/>
      <c r="G14" s="77"/>
      <c r="H14" s="163"/>
      <c r="I14" s="163"/>
      <c r="J14" s="163"/>
      <c r="K14" s="163"/>
      <c r="L14" s="163"/>
      <c r="M14" s="163"/>
      <c r="N14" s="163"/>
      <c r="O14" s="74"/>
      <c r="P14" s="1"/>
      <c r="Q14" s="1"/>
      <c r="R14" s="1"/>
      <c r="S14" s="1"/>
    </row>
    <row r="15" spans="1:20" ht="8.1" customHeight="1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ht="15.9" customHeight="1" x14ac:dyDescent="0.5">
      <c r="A16" s="1"/>
      <c r="B16" s="78"/>
      <c r="C16" s="78"/>
      <c r="D16" s="79"/>
      <c r="E16" s="79"/>
      <c r="F16" s="80"/>
      <c r="G16" s="80"/>
      <c r="H16" s="80"/>
      <c r="I16" s="80"/>
      <c r="J16" s="17"/>
      <c r="K16" s="17"/>
      <c r="L16" s="17"/>
      <c r="M16" s="17"/>
      <c r="N16" s="17"/>
      <c r="O16" s="1"/>
      <c r="P16" s="1"/>
      <c r="Q16" s="1"/>
      <c r="R16" s="1"/>
      <c r="S16" s="1"/>
    </row>
    <row r="17" spans="1:19" ht="15.9" customHeight="1" x14ac:dyDescent="0.5">
      <c r="A17" s="1"/>
      <c r="B17" s="78"/>
      <c r="C17" s="78"/>
      <c r="D17" s="79" t="s">
        <v>49</v>
      </c>
      <c r="E17" s="81" t="s">
        <v>50</v>
      </c>
      <c r="F17" s="80"/>
      <c r="G17" s="80"/>
      <c r="H17" s="80"/>
      <c r="I17" s="80"/>
      <c r="J17" s="17"/>
      <c r="K17" s="17"/>
      <c r="L17" s="17"/>
      <c r="M17" s="17"/>
      <c r="N17" s="17"/>
      <c r="O17" s="1"/>
      <c r="P17" s="1"/>
      <c r="Q17" s="1"/>
      <c r="R17" s="1"/>
      <c r="S17" s="1"/>
    </row>
    <row r="18" spans="1:19" ht="3.9" customHeight="1" x14ac:dyDescent="0.5">
      <c r="A18" s="1"/>
      <c r="B18" s="29"/>
      <c r="C18" s="29"/>
      <c r="D18" s="82"/>
      <c r="E18" s="82"/>
      <c r="F18" s="82"/>
      <c r="G18" s="82"/>
      <c r="H18" s="82"/>
      <c r="I18" s="82"/>
      <c r="J18" s="83"/>
      <c r="K18" s="83"/>
      <c r="L18" s="84"/>
      <c r="M18" s="83"/>
      <c r="N18" s="83"/>
      <c r="O18" s="32"/>
      <c r="P18" s="85"/>
      <c r="Q18" s="85"/>
      <c r="R18" s="1"/>
      <c r="S18" s="1"/>
    </row>
    <row r="19" spans="1:19" ht="24" customHeight="1" x14ac:dyDescent="0.5">
      <c r="A19" s="1"/>
      <c r="B19" s="86"/>
      <c r="C19" s="86"/>
      <c r="D19" s="87" t="s">
        <v>51</v>
      </c>
      <c r="E19" s="86"/>
      <c r="F19" s="86"/>
      <c r="G19" s="86"/>
      <c r="H19" s="86"/>
      <c r="I19" s="86"/>
      <c r="J19" s="32"/>
      <c r="K19" s="32"/>
      <c r="L19" s="1"/>
      <c r="M19" s="1"/>
      <c r="N19" s="1"/>
      <c r="O19" s="1"/>
      <c r="P19" s="1"/>
      <c r="Q19" s="1"/>
      <c r="R19" s="1"/>
      <c r="S19" s="1"/>
    </row>
    <row r="20" spans="1:19" ht="3.9" customHeight="1" x14ac:dyDescent="0.5">
      <c r="A20" s="1"/>
      <c r="B20" s="29"/>
      <c r="C20" s="29"/>
      <c r="D20" s="29"/>
      <c r="E20" s="29"/>
      <c r="F20" s="29"/>
      <c r="G20" s="29"/>
      <c r="H20" s="29"/>
      <c r="I20" s="29"/>
      <c r="J20" s="32"/>
      <c r="K20" s="32"/>
      <c r="L20" s="88"/>
      <c r="M20" s="32"/>
      <c r="N20" s="32"/>
      <c r="O20" s="32"/>
      <c r="P20" s="85"/>
      <c r="Q20" s="85"/>
      <c r="R20" s="1"/>
      <c r="S20" s="1"/>
    </row>
    <row r="21" spans="1:19" ht="3.9" customHeight="1" x14ac:dyDescent="0.5">
      <c r="A21" s="1"/>
      <c r="B21" s="29"/>
      <c r="C21" s="29"/>
      <c r="D21" s="29"/>
      <c r="E21" s="29"/>
      <c r="F21" s="29"/>
      <c r="G21" s="29"/>
      <c r="H21" s="29"/>
      <c r="I21" s="29"/>
      <c r="J21" s="32"/>
      <c r="K21" s="32"/>
      <c r="L21" s="88"/>
      <c r="M21" s="32"/>
      <c r="N21" s="32"/>
      <c r="O21" s="32"/>
      <c r="P21" s="85"/>
      <c r="Q21" s="85"/>
      <c r="R21" s="1"/>
      <c r="S21" s="1"/>
    </row>
    <row r="22" spans="1:19" ht="24.9" customHeigh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5">
      <c r="A23" s="1"/>
      <c r="B23" s="86"/>
      <c r="C23" s="1"/>
      <c r="D23" s="1"/>
      <c r="E23" s="1"/>
      <c r="F23" s="1"/>
      <c r="G23" s="153"/>
      <c r="H23" s="154"/>
      <c r="I23" s="86"/>
      <c r="J23" s="32"/>
      <c r="K23" s="38" t="s">
        <v>52</v>
      </c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5">
      <c r="A24" s="1"/>
      <c r="B24" s="86"/>
      <c r="C24" s="148" t="s">
        <v>53</v>
      </c>
      <c r="D24" s="148"/>
      <c r="E24" s="149" t="s">
        <v>54</v>
      </c>
      <c r="F24" s="150"/>
      <c r="G24" s="155">
        <f>請求書!$D$40</f>
        <v>370870358</v>
      </c>
      <c r="H24" s="156"/>
      <c r="I24" s="156"/>
      <c r="J24" s="32"/>
      <c r="K24" s="81" t="s">
        <v>6</v>
      </c>
      <c r="L24" s="1"/>
      <c r="M24" s="1"/>
      <c r="N24" s="1"/>
      <c r="O24" s="1"/>
      <c r="P24" s="1"/>
      <c r="Q24" s="1"/>
      <c r="R24" s="1"/>
      <c r="S24" s="1"/>
    </row>
    <row r="25" spans="1:19" ht="18" customHeight="1" x14ac:dyDescent="0.5">
      <c r="A25" s="1"/>
      <c r="B25" s="86"/>
      <c r="C25" s="157" t="s">
        <v>55</v>
      </c>
      <c r="D25" s="158"/>
      <c r="E25" s="159">
        <v>10</v>
      </c>
      <c r="F25" s="160"/>
      <c r="G25" s="151">
        <f>INT(G24*E25/100)</f>
        <v>37087035</v>
      </c>
      <c r="H25" s="152"/>
      <c r="I25" s="152"/>
      <c r="J25" s="32"/>
      <c r="K25" s="17" t="s">
        <v>29</v>
      </c>
      <c r="L25" s="1"/>
      <c r="M25" s="1"/>
      <c r="N25" s="1"/>
      <c r="O25" s="31"/>
      <c r="P25" s="33"/>
      <c r="Q25" s="1"/>
      <c r="R25" s="1"/>
      <c r="S25" s="1"/>
    </row>
    <row r="26" spans="1:19" ht="18" customHeight="1" x14ac:dyDescent="0.6">
      <c r="A26" s="1"/>
      <c r="B26" s="29"/>
      <c r="C26" s="148" t="s">
        <v>56</v>
      </c>
      <c r="D26" s="148"/>
      <c r="E26" s="149" t="s">
        <v>57</v>
      </c>
      <c r="F26" s="150"/>
      <c r="G26" s="151">
        <f>G24+G25</f>
        <v>407957393</v>
      </c>
      <c r="H26" s="152"/>
      <c r="I26" s="152"/>
      <c r="J26" s="32"/>
      <c r="K26" s="17" t="s">
        <v>30</v>
      </c>
      <c r="L26" s="1"/>
      <c r="M26" s="1"/>
      <c r="N26" s="1"/>
      <c r="O26" s="1"/>
      <c r="P26" s="89"/>
      <c r="Q26" s="33"/>
      <c r="R26" s="1"/>
      <c r="S26" s="1"/>
    </row>
    <row r="27" spans="1:19" ht="18" customHeight="1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" customHeight="1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" customHeight="1" x14ac:dyDescent="0.5">
      <c r="Q29" s="90"/>
    </row>
    <row r="30" spans="1:19" ht="24.9" customHeight="1" x14ac:dyDescent="0.5"/>
    <row r="31" spans="1:19" ht="24.9" customHeight="1" x14ac:dyDescent="0.5"/>
    <row r="32" spans="1:19" ht="24.9" customHeight="1" x14ac:dyDescent="0.5">
      <c r="Q32" s="91"/>
    </row>
    <row r="33" spans="1:19" ht="24.9" customHeight="1" x14ac:dyDescent="0.5"/>
    <row r="34" spans="1:19" ht="24.9" customHeight="1" x14ac:dyDescent="0.5">
      <c r="C34" s="92"/>
      <c r="D34" s="92"/>
      <c r="E34" s="92"/>
      <c r="L34" s="93"/>
    </row>
    <row r="35" spans="1:19" ht="24.9" customHeight="1" x14ac:dyDescent="0.5">
      <c r="C35" s="92"/>
      <c r="D35" s="92"/>
      <c r="E35" s="92"/>
    </row>
    <row r="36" spans="1:19" ht="18" customHeight="1" x14ac:dyDescent="0.5"/>
    <row r="37" spans="1:19" ht="21" customHeight="1" x14ac:dyDescent="0.5"/>
    <row r="38" spans="1:19" ht="21" customHeight="1" x14ac:dyDescent="0.5">
      <c r="I38" s="94"/>
    </row>
    <row r="39" spans="1:19" ht="21" customHeight="1" x14ac:dyDescent="0.5"/>
    <row r="40" spans="1:19" ht="21" customHeight="1" x14ac:dyDescent="0.5"/>
    <row r="41" spans="1:19" ht="21" customHeight="1" x14ac:dyDescent="0.5">
      <c r="H41" s="95"/>
      <c r="I41" s="96"/>
      <c r="J41" s="96"/>
      <c r="K41" s="96"/>
      <c r="L41" s="96"/>
      <c r="M41" s="95"/>
      <c r="N41" s="95"/>
    </row>
    <row r="42" spans="1:19" ht="21" customHeight="1" x14ac:dyDescent="0.5">
      <c r="H42" s="97"/>
    </row>
    <row r="43" spans="1:19" ht="24.9" customHeight="1" x14ac:dyDescent="0.5"/>
    <row r="45" spans="1:19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17">
    <mergeCell ref="H11:N14"/>
    <mergeCell ref="C12:G13"/>
    <mergeCell ref="C1:P2"/>
    <mergeCell ref="P4:Q4"/>
    <mergeCell ref="P5:Q5"/>
    <mergeCell ref="B6:I7"/>
    <mergeCell ref="J6:J7"/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8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</vt:lpstr>
      <vt:lpstr>発注書</vt:lpstr>
      <vt:lpstr>納品書</vt:lpstr>
      <vt:lpstr>領収書</vt:lpstr>
      <vt:lpstr>領収書 B6</vt:lpstr>
      <vt:lpstr>見積書!Print_Area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2021-05-13T01:46:28Z</cp:lastPrinted>
  <dcterms:created xsi:type="dcterms:W3CDTF">2021-05-09T16:45:53Z</dcterms:created>
  <dcterms:modified xsi:type="dcterms:W3CDTF">2021-05-18T08:23:00Z</dcterms:modified>
</cp:coreProperties>
</file>