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yama.shinya\Desktop\請求書テンプレート\個別\請求書\excel\"/>
    </mc:Choice>
  </mc:AlternateContent>
  <xr:revisionPtr revIDLastSave="0" documentId="13_ncr:1_{955E2607-3856-46C5-8241-746B3788DA7B}" xr6:coauthVersionLast="46" xr6:coauthVersionMax="46" xr10:uidLastSave="{00000000-0000-0000-0000-000000000000}"/>
  <bookViews>
    <workbookView xWindow="-108" yWindow="-108" windowWidth="23256" windowHeight="13176" xr2:uid="{DE4C682E-F27C-431C-A7B7-6178A3226B19}"/>
  </bookViews>
  <sheets>
    <sheet name="請求書" sheetId="1" r:id="rId1"/>
    <sheet name="見積書" sheetId="2" r:id="rId2"/>
    <sheet name="発注書" sheetId="6" r:id="rId3"/>
    <sheet name="納品書" sheetId="5" r:id="rId4"/>
    <sheet name="領収書" sheetId="7" r:id="rId5"/>
    <sheet name="領収書 B6" sheetId="3" r:id="rId6"/>
  </sheets>
  <definedNames>
    <definedName name="_xlnm.Print_Area" localSheetId="1">見積書!$A$1:$Y$38</definedName>
    <definedName name="_xlnm.Print_Area" localSheetId="0">請求書!$A$1:$Y$38</definedName>
    <definedName name="_xlnm.Print_Area" localSheetId="3">納品書!$A$1:$Y$38</definedName>
    <definedName name="_xlnm.Print_Area" localSheetId="2">発注書!$A$1:$Y$38</definedName>
    <definedName name="_xlnm.Print_Area" localSheetId="4">領収書!$A$1:$Y$38</definedName>
    <definedName name="_xlnm.Print_Area" localSheetId="5">'領収書 B6'!$A$1:$S$28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7" l="1"/>
  <c r="R29" i="7"/>
  <c r="Q29" i="7"/>
  <c r="P29" i="7"/>
  <c r="E29" i="7"/>
  <c r="B29" i="7"/>
  <c r="V28" i="7"/>
  <c r="R28" i="7"/>
  <c r="T28" i="7" s="1"/>
  <c r="Q28" i="7"/>
  <c r="P28" i="7"/>
  <c r="E28" i="7"/>
  <c r="B28" i="7"/>
  <c r="V27" i="7"/>
  <c r="R27" i="7"/>
  <c r="Q27" i="7"/>
  <c r="P27" i="7"/>
  <c r="E27" i="7"/>
  <c r="B27" i="7"/>
  <c r="V26" i="7"/>
  <c r="R26" i="7"/>
  <c r="Q26" i="7"/>
  <c r="P26" i="7"/>
  <c r="E26" i="7"/>
  <c r="B26" i="7"/>
  <c r="V25" i="7"/>
  <c r="R25" i="7"/>
  <c r="Q25" i="7"/>
  <c r="P25" i="7"/>
  <c r="T25" i="7" s="1"/>
  <c r="E25" i="7"/>
  <c r="B25" i="7"/>
  <c r="V24" i="7"/>
  <c r="R24" i="7"/>
  <c r="T24" i="7" s="1"/>
  <c r="Q24" i="7"/>
  <c r="P24" i="7"/>
  <c r="E24" i="7"/>
  <c r="B24" i="7"/>
  <c r="V23" i="7"/>
  <c r="R23" i="7"/>
  <c r="Q23" i="7"/>
  <c r="P23" i="7"/>
  <c r="E23" i="7"/>
  <c r="B23" i="7"/>
  <c r="V22" i="7"/>
  <c r="R22" i="7"/>
  <c r="Q22" i="7"/>
  <c r="P22" i="7"/>
  <c r="E22" i="7"/>
  <c r="B22" i="7"/>
  <c r="V21" i="7"/>
  <c r="R21" i="7"/>
  <c r="Q21" i="7"/>
  <c r="P21" i="7"/>
  <c r="T21" i="7" s="1"/>
  <c r="E21" i="7"/>
  <c r="B21" i="7"/>
  <c r="V20" i="7"/>
  <c r="R20" i="7"/>
  <c r="T20" i="7" s="1"/>
  <c r="Q20" i="7"/>
  <c r="P20" i="7"/>
  <c r="E20" i="7"/>
  <c r="B20" i="7"/>
  <c r="V19" i="7"/>
  <c r="R19" i="7"/>
  <c r="Q19" i="7"/>
  <c r="P19" i="7"/>
  <c r="T19" i="7" s="1"/>
  <c r="E19" i="7"/>
  <c r="B19" i="7"/>
  <c r="V18" i="7"/>
  <c r="R18" i="7"/>
  <c r="Q18" i="7"/>
  <c r="P18" i="7"/>
  <c r="E18" i="7"/>
  <c r="B18" i="7"/>
  <c r="V29" i="6"/>
  <c r="R29" i="6"/>
  <c r="Q29" i="6"/>
  <c r="P29" i="6"/>
  <c r="T29" i="6" s="1"/>
  <c r="E29" i="6"/>
  <c r="B29" i="6"/>
  <c r="V28" i="6"/>
  <c r="T28" i="6"/>
  <c r="R28" i="6"/>
  <c r="Q28" i="6"/>
  <c r="P28" i="6"/>
  <c r="E28" i="6"/>
  <c r="B28" i="6"/>
  <c r="V27" i="6"/>
  <c r="R27" i="6"/>
  <c r="T27" i="6" s="1"/>
  <c r="Q27" i="6"/>
  <c r="P27" i="6"/>
  <c r="E27" i="6"/>
  <c r="B27" i="6"/>
  <c r="V26" i="6"/>
  <c r="R26" i="6"/>
  <c r="Q26" i="6"/>
  <c r="P26" i="6"/>
  <c r="T26" i="6" s="1"/>
  <c r="E26" i="6"/>
  <c r="B26" i="6"/>
  <c r="V25" i="6"/>
  <c r="R25" i="6"/>
  <c r="Q25" i="6"/>
  <c r="P25" i="6"/>
  <c r="E25" i="6"/>
  <c r="B25" i="6"/>
  <c r="V24" i="6"/>
  <c r="R24" i="6"/>
  <c r="Q24" i="6"/>
  <c r="P24" i="6"/>
  <c r="T24" i="6" s="1"/>
  <c r="E24" i="6"/>
  <c r="B24" i="6"/>
  <c r="V23" i="6"/>
  <c r="R23" i="6"/>
  <c r="T23" i="6" s="1"/>
  <c r="Q23" i="6"/>
  <c r="P23" i="6"/>
  <c r="E23" i="6"/>
  <c r="B23" i="6"/>
  <c r="V22" i="6"/>
  <c r="R22" i="6"/>
  <c r="Q22" i="6"/>
  <c r="P22" i="6"/>
  <c r="T22" i="6" s="1"/>
  <c r="E22" i="6"/>
  <c r="B22" i="6"/>
  <c r="V21" i="6"/>
  <c r="R21" i="6"/>
  <c r="Q21" i="6"/>
  <c r="P21" i="6"/>
  <c r="E21" i="6"/>
  <c r="B21" i="6"/>
  <c r="V20" i="6"/>
  <c r="R20" i="6"/>
  <c r="Q20" i="6"/>
  <c r="P20" i="6"/>
  <c r="T20" i="6" s="1"/>
  <c r="E20" i="6"/>
  <c r="B20" i="6"/>
  <c r="V19" i="6"/>
  <c r="R19" i="6"/>
  <c r="T19" i="6" s="1"/>
  <c r="Q19" i="6"/>
  <c r="P19" i="6"/>
  <c r="E19" i="6"/>
  <c r="B19" i="6"/>
  <c r="V18" i="6"/>
  <c r="R18" i="6"/>
  <c r="Q18" i="6"/>
  <c r="P18" i="6"/>
  <c r="T18" i="6" s="1"/>
  <c r="E18" i="6"/>
  <c r="B18" i="6"/>
  <c r="T18" i="7" l="1"/>
  <c r="T21" i="6"/>
  <c r="T22" i="7"/>
  <c r="T26" i="7"/>
  <c r="T27" i="7"/>
  <c r="T25" i="6"/>
  <c r="T31" i="6" s="1"/>
  <c r="T32" i="6" s="1"/>
  <c r="T23" i="7"/>
  <c r="T31" i="7" s="1"/>
  <c r="T32" i="7" s="1"/>
  <c r="T29" i="7"/>
  <c r="T34" i="7" l="1"/>
  <c r="H12" i="7" s="1"/>
  <c r="T34" i="6"/>
  <c r="H12" i="6" s="1"/>
  <c r="V29" i="5"/>
  <c r="R29" i="5"/>
  <c r="Q29" i="5"/>
  <c r="P29" i="5"/>
  <c r="E29" i="5"/>
  <c r="B29" i="5"/>
  <c r="V28" i="5"/>
  <c r="R28" i="5"/>
  <c r="Q28" i="5"/>
  <c r="P28" i="5"/>
  <c r="E28" i="5"/>
  <c r="B28" i="5"/>
  <c r="V27" i="5"/>
  <c r="R27" i="5"/>
  <c r="Q27" i="5"/>
  <c r="P27" i="5"/>
  <c r="E27" i="5"/>
  <c r="B27" i="5"/>
  <c r="V26" i="5"/>
  <c r="R26" i="5"/>
  <c r="Q26" i="5"/>
  <c r="P26" i="5"/>
  <c r="E26" i="5"/>
  <c r="B26" i="5"/>
  <c r="V25" i="5"/>
  <c r="R25" i="5"/>
  <c r="Q25" i="5"/>
  <c r="P25" i="5"/>
  <c r="E25" i="5"/>
  <c r="B25" i="5"/>
  <c r="V24" i="5"/>
  <c r="R24" i="5"/>
  <c r="Q24" i="5"/>
  <c r="P24" i="5"/>
  <c r="E24" i="5"/>
  <c r="B24" i="5"/>
  <c r="V23" i="5"/>
  <c r="R23" i="5"/>
  <c r="Q23" i="5"/>
  <c r="P23" i="5"/>
  <c r="T23" i="5" s="1"/>
  <c r="E23" i="5"/>
  <c r="B23" i="5"/>
  <c r="V22" i="5"/>
  <c r="R22" i="5"/>
  <c r="Q22" i="5"/>
  <c r="P22" i="5"/>
  <c r="E22" i="5"/>
  <c r="B22" i="5"/>
  <c r="V21" i="5"/>
  <c r="R21" i="5"/>
  <c r="Q21" i="5"/>
  <c r="P21" i="5"/>
  <c r="E21" i="5"/>
  <c r="B21" i="5"/>
  <c r="V20" i="5"/>
  <c r="R20" i="5"/>
  <c r="Q20" i="5"/>
  <c r="P20" i="5"/>
  <c r="E20" i="5"/>
  <c r="B20" i="5"/>
  <c r="V19" i="5"/>
  <c r="R19" i="5"/>
  <c r="Q19" i="5"/>
  <c r="P19" i="5"/>
  <c r="T19" i="5" s="1"/>
  <c r="E19" i="5"/>
  <c r="B19" i="5"/>
  <c r="V18" i="5"/>
  <c r="R18" i="5"/>
  <c r="Q18" i="5"/>
  <c r="P18" i="5"/>
  <c r="T18" i="5" s="1"/>
  <c r="E18" i="5"/>
  <c r="B18" i="5"/>
  <c r="T22" i="5" l="1"/>
  <c r="T26" i="5"/>
  <c r="T28" i="5"/>
  <c r="T29" i="5"/>
  <c r="T20" i="5"/>
  <c r="T21" i="5"/>
  <c r="T27" i="5"/>
  <c r="T24" i="5"/>
  <c r="T25" i="5"/>
  <c r="V29" i="1"/>
  <c r="V28" i="1"/>
  <c r="V27" i="1"/>
  <c r="V26" i="1"/>
  <c r="V25" i="1"/>
  <c r="V24" i="1"/>
  <c r="V23" i="1"/>
  <c r="V22" i="1"/>
  <c r="V21" i="1"/>
  <c r="V20" i="1"/>
  <c r="V18" i="1"/>
  <c r="V19" i="1"/>
  <c r="R29" i="1"/>
  <c r="R28" i="1"/>
  <c r="R27" i="1"/>
  <c r="T27" i="1" s="1"/>
  <c r="R26" i="1"/>
  <c r="R25" i="1"/>
  <c r="R24" i="1"/>
  <c r="R23" i="1"/>
  <c r="R22" i="1"/>
  <c r="R21" i="1"/>
  <c r="R20" i="1"/>
  <c r="R19" i="1"/>
  <c r="Q29" i="1"/>
  <c r="Q28" i="1"/>
  <c r="Q27" i="1"/>
  <c r="Q26" i="1"/>
  <c r="Q25" i="1"/>
  <c r="Q24" i="1"/>
  <c r="Q23" i="1"/>
  <c r="Q22" i="1"/>
  <c r="Q21" i="1"/>
  <c r="Q20" i="1"/>
  <c r="Q19" i="1"/>
  <c r="P29" i="1"/>
  <c r="T29" i="1" s="1"/>
  <c r="P28" i="1"/>
  <c r="P27" i="1"/>
  <c r="P26" i="1"/>
  <c r="P25" i="1"/>
  <c r="P24" i="1"/>
  <c r="P23" i="1"/>
  <c r="P22" i="1"/>
  <c r="P21" i="1"/>
  <c r="P20" i="1"/>
  <c r="P19" i="1"/>
  <c r="E29" i="1"/>
  <c r="E28" i="1"/>
  <c r="E27" i="1"/>
  <c r="E26" i="1"/>
  <c r="E25" i="1"/>
  <c r="E24" i="1"/>
  <c r="E23" i="1"/>
  <c r="E22" i="1"/>
  <c r="E21" i="1"/>
  <c r="E20" i="1"/>
  <c r="E19" i="1"/>
  <c r="B29" i="1"/>
  <c r="B28" i="1"/>
  <c r="B27" i="1"/>
  <c r="B26" i="1"/>
  <c r="B25" i="1"/>
  <c r="B24" i="1"/>
  <c r="B23" i="1"/>
  <c r="B22" i="1"/>
  <c r="B21" i="1"/>
  <c r="B20" i="1"/>
  <c r="B19" i="1"/>
  <c r="B18" i="1"/>
  <c r="R18" i="1"/>
  <c r="Q18" i="1"/>
  <c r="P18" i="1"/>
  <c r="E18" i="1"/>
  <c r="T29" i="2"/>
  <c r="T28" i="2"/>
  <c r="T27" i="2"/>
  <c r="T26" i="2"/>
  <c r="T25" i="2"/>
  <c r="T24" i="2"/>
  <c r="T23" i="2"/>
  <c r="T22" i="2"/>
  <c r="T21" i="2"/>
  <c r="T20" i="2"/>
  <c r="T19" i="2"/>
  <c r="T18" i="2"/>
  <c r="T21" i="1"/>
  <c r="T31" i="5" l="1"/>
  <c r="T32" i="5" s="1"/>
  <c r="T34" i="5" s="1"/>
  <c r="H12" i="5" s="1"/>
  <c r="T19" i="1"/>
  <c r="T31" i="2"/>
  <c r="T23" i="1"/>
  <c r="T22" i="1"/>
  <c r="T26" i="1"/>
  <c r="T25" i="1"/>
  <c r="T24" i="1"/>
  <c r="T20" i="1"/>
  <c r="T28" i="1"/>
  <c r="T18" i="1"/>
  <c r="T32" i="2"/>
  <c r="T34" i="2" s="1"/>
  <c r="H12" i="2" s="1"/>
  <c r="T31" i="1" l="1"/>
  <c r="T32" i="1" s="1"/>
  <c r="T34" i="1" s="1"/>
  <c r="H12" i="1" s="1"/>
  <c r="G24" i="3"/>
  <c r="G25" i="3" s="1"/>
  <c r="G26" i="3" s="1"/>
  <c r="H11" i="3" s="1"/>
</calcChain>
</file>

<file path=xl/sharedStrings.xml><?xml version="1.0" encoding="utf-8"?>
<sst xmlns="http://schemas.openxmlformats.org/spreadsheetml/2006/main" count="219" uniqueCount="78">
  <si>
    <t>請　求　書</t>
    <phoneticPr fontId="2"/>
  </si>
  <si>
    <t>発行日付：</t>
    <rPh sb="0" eb="1">
      <t>ハッ</t>
    </rPh>
    <rPh sb="1" eb="2">
      <t>ギョウ</t>
    </rPh>
    <phoneticPr fontId="2"/>
  </si>
  <si>
    <t>請求番号：</t>
    <rPh sb="0" eb="2">
      <t>セイキュウ</t>
    </rPh>
    <rPh sb="2" eb="4">
      <t>バンゴウ</t>
    </rPh>
    <phoneticPr fontId="2"/>
  </si>
  <si>
    <t>123456-123</t>
    <phoneticPr fontId="2"/>
  </si>
  <si>
    <t>請求日付：</t>
    <rPh sb="0" eb="1">
      <t>ショウ</t>
    </rPh>
    <rPh sb="1" eb="2">
      <t>モトム</t>
    </rPh>
    <rPh sb="2" eb="4">
      <t>ヒヅケ</t>
    </rPh>
    <phoneticPr fontId="2"/>
  </si>
  <si>
    <t>株式会社サンプル　〇〇支社</t>
    <phoneticPr fontId="2"/>
  </si>
  <si>
    <t>御 中</t>
    <rPh sb="0" eb="1">
      <t>ゴ</t>
    </rPh>
    <rPh sb="2" eb="3">
      <t>ナカ</t>
    </rPh>
    <phoneticPr fontId="2"/>
  </si>
  <si>
    <t>株式会社 日本サンプル</t>
    <phoneticPr fontId="2"/>
  </si>
  <si>
    <t>〒 123-1234</t>
    <phoneticPr fontId="2"/>
  </si>
  <si>
    <t>東京都世田谷区〇〇〇 1-2-3</t>
    <phoneticPr fontId="2"/>
  </si>
  <si>
    <t>営業部　担当者：△△  □□ 様</t>
    <phoneticPr fontId="2"/>
  </si>
  <si>
    <t>下記の通りご請求申し上げます。</t>
    <phoneticPr fontId="2"/>
  </si>
  <si>
    <t>東京都杉並区〇〇〇１－２－３</t>
    <phoneticPr fontId="2"/>
  </si>
  <si>
    <t>△△△ビル １Ｆ １２３</t>
    <phoneticPr fontId="2"/>
  </si>
  <si>
    <t>請求金額</t>
    <rPh sb="0" eb="2">
      <t>セイキュウ</t>
    </rPh>
    <rPh sb="2" eb="4">
      <t>キンガク</t>
    </rPh>
    <phoneticPr fontId="2"/>
  </si>
  <si>
    <r>
      <t xml:space="preserve">☎ 03-1234-5678  </t>
    </r>
    <r>
      <rPr>
        <sz val="13"/>
        <color theme="1"/>
        <rFont val="Segoe UI Symbol"/>
        <family val="3"/>
      </rPr>
      <t>📠</t>
    </r>
    <r>
      <rPr>
        <sz val="13"/>
        <color theme="1"/>
        <rFont val="メイリオ"/>
        <family val="3"/>
        <charset val="128"/>
      </rPr>
      <t xml:space="preserve"> 03-1234-5679</t>
    </r>
    <phoneticPr fontId="2"/>
  </si>
  <si>
    <t>✉ info@japansample.com</t>
    <phoneticPr fontId="2"/>
  </si>
  <si>
    <t>日　付</t>
    <rPh sb="0" eb="1">
      <t>ヒ</t>
    </rPh>
    <rPh sb="2" eb="3">
      <t>ツキ</t>
    </rPh>
    <phoneticPr fontId="2"/>
  </si>
  <si>
    <t>商品名 ／ 品名</t>
    <rPh sb="0" eb="3">
      <t>ショウヒンメイ</t>
    </rPh>
    <rPh sb="6" eb="8">
      <t>ヒンメイ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</si>
  <si>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</si>
  <si>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</si>
  <si>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カネ</t>
    </rPh>
    <rPh sb="2" eb="3">
      <t>ガク</t>
    </rPh>
    <phoneticPr fontId="2"/>
  </si>
  <si>
    <t>個数</t>
    <rPh sb="0" eb="2">
      <t>コスウ</t>
    </rPh>
    <phoneticPr fontId="2"/>
  </si>
  <si>
    <t>※お振込手数料は、御社ご負担にてお願いします、</t>
    <phoneticPr fontId="2"/>
  </si>
  <si>
    <t>お支払い期限：</t>
    <phoneticPr fontId="2"/>
  </si>
  <si>
    <t>小　計</t>
    <phoneticPr fontId="2"/>
  </si>
  <si>
    <t>(税抜)</t>
    <phoneticPr fontId="2"/>
  </si>
  <si>
    <t>消費税</t>
    <rPh sb="0" eb="3">
      <t>ショウヒゼイ</t>
    </rPh>
    <phoneticPr fontId="2"/>
  </si>
  <si>
    <t>　備 考：</t>
    <rPh sb="1" eb="2">
      <t>ビ</t>
    </rPh>
    <rPh sb="3" eb="4">
      <t>コウ</t>
    </rPh>
    <phoneticPr fontId="2"/>
  </si>
  <si>
    <t>合　計</t>
    <rPh sb="0" eb="1">
      <t>ゴウ</t>
    </rPh>
    <rPh sb="2" eb="3">
      <t>ケイ</t>
    </rPh>
    <phoneticPr fontId="2"/>
  </si>
  <si>
    <t>(税込)</t>
    <rPh sb="2" eb="3">
      <t>コミ</t>
    </rPh>
    <phoneticPr fontId="2"/>
  </si>
  <si>
    <t>○○○○○○　サンプル　タイプＡ</t>
    <phoneticPr fontId="2"/>
  </si>
  <si>
    <t>△△△△　システム機器（ 自動調整タイプ ）</t>
    <phoneticPr fontId="2"/>
  </si>
  <si>
    <t>△△△△　システムの取付作業</t>
    <phoneticPr fontId="2"/>
  </si>
  <si>
    <t>△△△△　システムの操作説明　講習会</t>
    <phoneticPr fontId="2"/>
  </si>
  <si>
    <t>□□□□○○○○素材　（　✖✖　を含む　）</t>
    <phoneticPr fontId="2"/>
  </si>
  <si>
    <t>台</t>
    <rPh sb="0" eb="1">
      <t>ダイ</t>
    </rPh>
    <phoneticPr fontId="1"/>
  </si>
  <si>
    <t>人</t>
    <rPh sb="0" eb="1">
      <t>ヒト</t>
    </rPh>
    <phoneticPr fontId="1"/>
  </si>
  <si>
    <t>時間</t>
    <rPh sb="0" eb="2">
      <t>ジカン</t>
    </rPh>
    <phoneticPr fontId="1"/>
  </si>
  <si>
    <t>Ｋｇ</t>
  </si>
  <si>
    <t>見　積　書</t>
    <rPh sb="0" eb="1">
      <t>ミ</t>
    </rPh>
    <phoneticPr fontId="2"/>
  </si>
  <si>
    <t>見積金額</t>
    <rPh sb="0" eb="2">
      <t>ミツモリ</t>
    </rPh>
    <rPh sb="2" eb="4">
      <t>キンガク</t>
    </rPh>
    <phoneticPr fontId="2"/>
  </si>
  <si>
    <t>見積番号：</t>
    <rPh sb="2" eb="4">
      <t>バンゴウ</t>
    </rPh>
    <phoneticPr fontId="2"/>
  </si>
  <si>
    <t>見積日付：</t>
    <rPh sb="2" eb="4">
      <t>ヒヅケ</t>
    </rPh>
    <phoneticPr fontId="2"/>
  </si>
  <si>
    <t>〇〇〇〇 銀行　△△△ 支店　普通口座 No 0123456　名義人　ｶ) ﾆﾎﾝ ｻﾝﾌﾟﾙ</t>
    <rPh sb="31" eb="34">
      <t>メイギニン</t>
    </rPh>
    <phoneticPr fontId="2"/>
  </si>
  <si>
    <t>※ 見積書の有効期限：</t>
    <phoneticPr fontId="2"/>
  </si>
  <si>
    <t>領　収　書</t>
    <rPh sb="0" eb="1">
      <t>リョウ</t>
    </rPh>
    <rPh sb="4" eb="5">
      <t>ショ</t>
    </rPh>
    <phoneticPr fontId="2"/>
  </si>
  <si>
    <t>No.：</t>
    <phoneticPr fontId="2"/>
  </si>
  <si>
    <t>発行日：</t>
    <rPh sb="0" eb="2">
      <t>ハッコウ</t>
    </rPh>
    <rPh sb="2" eb="3">
      <t>ビ</t>
    </rPh>
    <phoneticPr fontId="2"/>
  </si>
  <si>
    <t xml:space="preserve"> 〒 123-1234 東京都世田谷区〇〇〇 1-2-3</t>
    <phoneticPr fontId="2"/>
  </si>
  <si>
    <r>
      <t>金額</t>
    </r>
    <r>
      <rPr>
        <sz val="14"/>
        <color theme="1"/>
        <rFont val="メイリオ"/>
        <family val="3"/>
        <charset val="128"/>
      </rPr>
      <t xml:space="preserve"> (税込)</t>
    </r>
    <phoneticPr fontId="2"/>
  </si>
  <si>
    <t>但し</t>
    <rPh sb="0" eb="1">
      <t>タダ</t>
    </rPh>
    <phoneticPr fontId="2"/>
  </si>
  <si>
    <t>○○代金として</t>
    <rPh sb="2" eb="4">
      <t>ダイキン</t>
    </rPh>
    <phoneticPr fontId="2"/>
  </si>
  <si>
    <t>上記の金額、正に領収いたしました。</t>
    <rPh sb="0" eb="1">
      <t>ウエ</t>
    </rPh>
    <phoneticPr fontId="2"/>
  </si>
  <si>
    <t>株式会社 日本サンプル</t>
    <rPh sb="0" eb="4">
      <t>カブシキガイシャ</t>
    </rPh>
    <rPh sb="5" eb="7">
      <t>ニホン</t>
    </rPh>
    <phoneticPr fontId="2"/>
  </si>
  <si>
    <t>担当：〇〇１</t>
    <rPh sb="0" eb="2">
      <t>タントウ</t>
    </rPh>
    <phoneticPr fontId="2"/>
  </si>
  <si>
    <t>担当：〇〇２</t>
    <phoneticPr fontId="2"/>
  </si>
  <si>
    <t>担当：〇〇３</t>
    <phoneticPr fontId="2"/>
  </si>
  <si>
    <t>担当：〇〇４</t>
    <phoneticPr fontId="2"/>
  </si>
  <si>
    <t>担当：〇〇５</t>
    <phoneticPr fontId="2"/>
  </si>
  <si>
    <t>納　品　書</t>
    <phoneticPr fontId="2"/>
  </si>
  <si>
    <t>合計金額</t>
    <phoneticPr fontId="2"/>
  </si>
  <si>
    <t>下記の通りお見積り申し上げます。</t>
    <phoneticPr fontId="2"/>
  </si>
  <si>
    <t>下記の通り納品申し上げます。</t>
    <phoneticPr fontId="2"/>
  </si>
  <si>
    <t>発　注　書</t>
    <phoneticPr fontId="2"/>
  </si>
  <si>
    <t>納品番号：</t>
    <rPh sb="2" eb="4">
      <t>バンゴウ</t>
    </rPh>
    <phoneticPr fontId="2"/>
  </si>
  <si>
    <t>納品日付：</t>
    <rPh sb="2" eb="4">
      <t>ヒヅケ</t>
    </rPh>
    <phoneticPr fontId="2"/>
  </si>
  <si>
    <t>発注番号：</t>
    <rPh sb="2" eb="4">
      <t>バンゴウ</t>
    </rPh>
    <phoneticPr fontId="2"/>
  </si>
  <si>
    <t>発注日付：</t>
    <rPh sb="2" eb="4">
      <t>ヒヅケ</t>
    </rPh>
    <phoneticPr fontId="2"/>
  </si>
  <si>
    <t>下記の通り発注申し上げます。</t>
    <phoneticPr fontId="2"/>
  </si>
  <si>
    <t>下記の金額、正に領収いたしました。</t>
    <phoneticPr fontId="2"/>
  </si>
  <si>
    <t>領　収　書</t>
    <phoneticPr fontId="2"/>
  </si>
  <si>
    <t>領収番号：</t>
    <rPh sb="2" eb="4">
      <t>バンゴウ</t>
    </rPh>
    <phoneticPr fontId="2"/>
  </si>
  <si>
    <t>領収日付：</t>
    <rPh sb="2" eb="4">
      <t>ヒヅケ</t>
    </rPh>
    <phoneticPr fontId="2"/>
  </si>
  <si>
    <t>＜ 領収明細 &gt;</t>
    <phoneticPr fontId="2"/>
  </si>
  <si>
    <t xml:space="preserve"> </t>
    <phoneticPr fontId="2"/>
  </si>
  <si>
    <t>摘　要</t>
    <rPh sb="0" eb="1">
      <t>テキ</t>
    </rPh>
    <rPh sb="2" eb="3">
      <t>ヨウ</t>
    </rPh>
    <phoneticPr fontId="2"/>
  </si>
  <si>
    <t>摘　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</si>
</sst>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176" formatCode="yyyy&quot;年&quot;mm&quot;月&quot;dd&quot;日&quot;"/>
    <numFmt numFmtId="177" formatCode="&quot;¥&quot;#,##0\-_ ;&quot;¥&quot;\-#,##0\-_ ;_ &quot;¥&quot;* &quot;-&quot;_ ;_ @_ "/>
    <numFmt numFmtId="178" formatCode="yy/mm/dd"/>
    <numFmt numFmtId="179" formatCode="#,##0_ "/>
    <numFmt numFmtId="180" formatCode="&quot;消費税( &quot;##&quot; % )&quot;"/>
    <numFmt numFmtId="181" formatCode="&quot;消費税(&quot;##&quot; %)&quot;"/>
    <numFmt numFmtId="182" formatCode="&quot;(&quot;##&quot;%)&quot;"/>
    <numFmt numFmtId="183" formatCode="#,###;\-#,###"/>
    <numFmt numFmtId="184" formatCode="[$]ggge&quot;年&quot;m&quot;月&quot;d&quot;日&quot;;@" x16r2:formatCode16="[$-ja-JP-x-gannen]ggge&quot;年&quot;m&quot;月&quot;d&quot;日&quot;;@"/>
    <numFmt numFmtId="185" formatCode="[$-411]gg\ ee\ &quot;年&quot;\ mm\ &quot;月&quot;\ dd\ &quot;日&quot;;@"/>
  </numFmts>
  <fonts count="35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24"/>
      <color theme="0"/>
      <name val="メイリオ"/>
      <family val="3"/>
      <charset val="128"/>
    </font>
    <font>
      <b/>
      <sz val="38"/>
      <color theme="0"/>
      <name val="游ゴシック"/>
      <family val="3"/>
      <charset val="128"/>
      <scheme val="minor"/>
    </font>
    <font>
      <sz val="38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28"/>
      <color theme="1"/>
      <name val="メイリオ"/>
      <family val="3"/>
      <charset val="128"/>
    </font>
    <font>
      <sz val="13"/>
      <color theme="1"/>
      <name val="Segoe UI Symbol"/>
      <family val="3"/>
    </font>
    <font>
      <sz val="14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3"/>
      <color theme="1"/>
      <name val="メイリオ"/>
      <family val="2"/>
      <charset val="128"/>
    </font>
    <font>
      <b/>
      <sz val="13"/>
      <color theme="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rgb="FF808000"/>
      <name val="メイリオ"/>
      <family val="3"/>
      <charset val="128"/>
    </font>
    <font>
      <b/>
      <sz val="12"/>
      <color rgb="FF808000"/>
      <name val="メイリオ"/>
      <family val="3"/>
      <charset val="128"/>
    </font>
    <font>
      <b/>
      <sz val="11"/>
      <color rgb="FF808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b/>
      <sz val="27"/>
      <color theme="1"/>
      <name val="メイリオ"/>
      <family val="3"/>
      <charset val="128"/>
    </font>
    <font>
      <b/>
      <sz val="31"/>
      <color theme="1"/>
      <name val="メイリオ"/>
      <family val="3"/>
      <charset val="128"/>
    </font>
    <font>
      <sz val="12"/>
      <color theme="1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 style="thick">
        <color rgb="FF808000"/>
      </top>
      <bottom/>
      <diagonal/>
    </border>
    <border>
      <left/>
      <right/>
      <top style="mediumDashDot">
        <color rgb="FF808000"/>
      </top>
      <bottom/>
      <diagonal/>
    </border>
    <border>
      <left/>
      <right/>
      <top/>
      <bottom style="medium">
        <color rgb="FF808000"/>
      </bottom>
      <diagonal/>
    </border>
    <border>
      <left style="medium">
        <color rgb="FF808000"/>
      </left>
      <right/>
      <top style="medium">
        <color rgb="FF808000"/>
      </top>
      <bottom/>
      <diagonal/>
    </border>
    <border>
      <left/>
      <right/>
      <top style="medium">
        <color rgb="FF808000"/>
      </top>
      <bottom/>
      <diagonal/>
    </border>
    <border>
      <left/>
      <right style="medium">
        <color rgb="FF808000"/>
      </right>
      <top style="medium">
        <color rgb="FF808000"/>
      </top>
      <bottom/>
      <diagonal/>
    </border>
    <border>
      <left style="medium">
        <color rgb="FF808000"/>
      </left>
      <right/>
      <top/>
      <bottom style="medium">
        <color rgb="FF808000"/>
      </bottom>
      <diagonal/>
    </border>
    <border>
      <left/>
      <right style="medium">
        <color rgb="FF808000"/>
      </right>
      <top/>
      <bottom style="medium">
        <color rgb="FF808000"/>
      </bottom>
      <diagonal/>
    </border>
    <border>
      <left style="thick">
        <color rgb="FF808000"/>
      </left>
      <right/>
      <top style="thick">
        <color rgb="FF808000"/>
      </top>
      <bottom/>
      <diagonal/>
    </border>
    <border>
      <left style="thick">
        <color theme="0"/>
      </left>
      <right/>
      <top style="thick">
        <color rgb="FF808000"/>
      </top>
      <bottom/>
      <diagonal/>
    </border>
    <border>
      <left/>
      <right style="thick">
        <color theme="0"/>
      </right>
      <top style="thick">
        <color rgb="FF808000"/>
      </top>
      <bottom/>
      <diagonal/>
    </border>
    <border>
      <left/>
      <right style="thin">
        <color theme="4" tint="-0.24994659260841701"/>
      </right>
      <top style="thick">
        <color rgb="FF808000"/>
      </top>
      <bottom/>
      <diagonal/>
    </border>
    <border>
      <left style="thin">
        <color theme="4" tint="-0.24994659260841701"/>
      </left>
      <right style="thick">
        <color rgb="FF808000"/>
      </right>
      <top style="thick">
        <color rgb="FF808000"/>
      </top>
      <bottom/>
      <diagonal/>
    </border>
    <border>
      <left style="thick">
        <color rgb="FF808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n">
        <color theme="4" tint="-0.24994659260841701"/>
      </right>
      <top/>
      <bottom style="thin">
        <color indexed="64"/>
      </bottom>
      <diagonal/>
    </border>
    <border>
      <left style="thin">
        <color theme="4" tint="-0.24994659260841701"/>
      </left>
      <right style="thick">
        <color rgb="FF808000"/>
      </right>
      <top/>
      <bottom style="thin">
        <color indexed="64"/>
      </bottom>
      <diagonal/>
    </border>
    <border>
      <left style="thick">
        <color rgb="FF808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808000"/>
      </right>
      <top style="thin">
        <color indexed="64"/>
      </top>
      <bottom/>
      <diagonal/>
    </border>
    <border>
      <left style="medium">
        <color rgb="FF808000"/>
      </left>
      <right/>
      <top style="thin">
        <color indexed="64"/>
      </top>
      <bottom style="thin">
        <color rgb="FF808000"/>
      </bottom>
      <diagonal/>
    </border>
    <border>
      <left/>
      <right/>
      <top style="thin">
        <color indexed="64"/>
      </top>
      <bottom style="thin">
        <color rgb="FF808000"/>
      </bottom>
      <diagonal/>
    </border>
    <border>
      <left/>
      <right style="medium">
        <color rgb="FF808000"/>
      </right>
      <top style="thin">
        <color indexed="64"/>
      </top>
      <bottom style="thin">
        <color rgb="FF808000"/>
      </bottom>
      <diagonal/>
    </border>
    <border>
      <left style="medium">
        <color rgb="FF808000"/>
      </left>
      <right/>
      <top style="thin">
        <color indexed="64"/>
      </top>
      <bottom/>
      <diagonal/>
    </border>
    <border>
      <left style="medium">
        <color rgb="FF808000"/>
      </left>
      <right style="medium">
        <color rgb="FF808000"/>
      </right>
      <top style="thin">
        <color indexed="64"/>
      </top>
      <bottom/>
      <diagonal/>
    </border>
    <border>
      <left style="medium">
        <color rgb="FF808000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ck">
        <color rgb="FF808000"/>
      </right>
      <top/>
      <bottom/>
      <diagonal/>
    </border>
    <border>
      <left style="thick">
        <color rgb="FF808000"/>
      </left>
      <right/>
      <top style="thin">
        <color rgb="FF808000"/>
      </top>
      <bottom style="thin">
        <color rgb="FF808000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/>
      <right style="medium">
        <color rgb="FF808000"/>
      </right>
      <top style="thin">
        <color rgb="FF808000"/>
      </top>
      <bottom style="thin">
        <color rgb="FF808000"/>
      </bottom>
      <diagonal/>
    </border>
    <border>
      <left style="medium">
        <color rgb="FF808000"/>
      </left>
      <right style="medium">
        <color rgb="FF808000"/>
      </right>
      <top style="thin">
        <color rgb="FF808000"/>
      </top>
      <bottom style="thin">
        <color rgb="FF808000"/>
      </bottom>
      <diagonal/>
    </border>
    <border>
      <left style="medium">
        <color rgb="FF808000"/>
      </left>
      <right/>
      <top style="thin">
        <color rgb="FF808000"/>
      </top>
      <bottom style="thin">
        <color rgb="FF808000"/>
      </bottom>
      <diagonal/>
    </border>
    <border>
      <left style="medium">
        <color rgb="FF808000"/>
      </left>
      <right style="thin">
        <color theme="4" tint="-0.24994659260841701"/>
      </right>
      <top style="thin">
        <color rgb="FF808000"/>
      </top>
      <bottom style="thin">
        <color rgb="FF808000"/>
      </bottom>
      <diagonal/>
    </border>
    <border>
      <left style="thin">
        <color theme="4" tint="-0.24994659260841701"/>
      </left>
      <right style="thick">
        <color rgb="FF808000"/>
      </right>
      <top style="thin">
        <color rgb="FF808000"/>
      </top>
      <bottom style="thin">
        <color rgb="FF808000"/>
      </bottom>
      <diagonal/>
    </border>
    <border>
      <left style="thick">
        <color rgb="FF808000"/>
      </left>
      <right/>
      <top/>
      <bottom style="thick">
        <color rgb="FF808000"/>
      </bottom>
      <diagonal/>
    </border>
    <border>
      <left/>
      <right/>
      <top/>
      <bottom style="thick">
        <color rgb="FF808000"/>
      </bottom>
      <diagonal/>
    </border>
    <border>
      <left/>
      <right style="medium">
        <color rgb="FF808000"/>
      </right>
      <top/>
      <bottom style="thick">
        <color rgb="FF808000"/>
      </bottom>
      <diagonal/>
    </border>
    <border>
      <left style="medium">
        <color rgb="FF808000"/>
      </left>
      <right style="medium">
        <color rgb="FF808000"/>
      </right>
      <top/>
      <bottom style="thick">
        <color rgb="FF808000"/>
      </bottom>
      <diagonal/>
    </border>
    <border>
      <left style="medium">
        <color rgb="FF808000"/>
      </left>
      <right/>
      <top/>
      <bottom style="thick">
        <color rgb="FF808000"/>
      </bottom>
      <diagonal/>
    </border>
    <border>
      <left style="medium">
        <color rgb="FF808000"/>
      </left>
      <right style="thin">
        <color theme="4" tint="-0.24994659260841701"/>
      </right>
      <top/>
      <bottom style="thick">
        <color rgb="FF808000"/>
      </bottom>
      <diagonal/>
    </border>
    <border>
      <left style="thin">
        <color theme="4" tint="-0.24994659260841701"/>
      </left>
      <right style="thick">
        <color rgb="FF808000"/>
      </right>
      <top/>
      <bottom style="thick">
        <color rgb="FF808000"/>
      </bottom>
      <diagonal/>
    </border>
    <border>
      <left style="medium">
        <color rgb="FF808000"/>
      </left>
      <right style="medium">
        <color rgb="FF808000"/>
      </right>
      <top/>
      <bottom/>
      <diagonal/>
    </border>
    <border>
      <left style="medium">
        <color rgb="FF808000"/>
      </left>
      <right/>
      <top style="medium">
        <color theme="0" tint="-4.9989318521683403E-2"/>
      </top>
      <bottom style="medium">
        <color rgb="FF808000"/>
      </bottom>
      <diagonal/>
    </border>
    <border>
      <left/>
      <right/>
      <top style="medium">
        <color theme="0" tint="-4.9989318521683403E-2"/>
      </top>
      <bottom style="medium">
        <color rgb="FF808000"/>
      </bottom>
      <diagonal/>
    </border>
    <border>
      <left/>
      <right style="medium">
        <color rgb="FF808000"/>
      </right>
      <top style="medium">
        <color theme="0"/>
      </top>
      <bottom style="medium">
        <color rgb="FF808000"/>
      </bottom>
      <diagonal/>
    </border>
    <border>
      <left style="medium">
        <color rgb="FF808000"/>
      </left>
      <right/>
      <top style="thin">
        <color rgb="FF808000"/>
      </top>
      <bottom/>
      <diagonal/>
    </border>
    <border>
      <left/>
      <right style="medium">
        <color rgb="FF808000"/>
      </right>
      <top style="thin">
        <color rgb="FF808000"/>
      </top>
      <bottom/>
      <diagonal/>
    </border>
    <border>
      <left style="medium">
        <color rgb="FF808000"/>
      </left>
      <right style="medium">
        <color rgb="FF808000"/>
      </right>
      <top style="medium">
        <color rgb="FF808000"/>
      </top>
      <bottom style="thick">
        <color rgb="FF808000"/>
      </bottom>
      <diagonal/>
    </border>
    <border>
      <left/>
      <right/>
      <top/>
      <bottom style="mediumDashDot">
        <color rgb="FF808000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rgb="FF808000"/>
      </left>
      <right/>
      <top style="thick">
        <color rgb="FF808000"/>
      </top>
      <bottom/>
      <diagonal/>
    </border>
    <border>
      <left/>
      <right style="medium">
        <color rgb="FF808000"/>
      </right>
      <top style="thick">
        <color rgb="FF808000"/>
      </top>
      <bottom/>
      <diagonal/>
    </border>
    <border>
      <left/>
      <right style="medium">
        <color rgb="FF808000"/>
      </right>
      <top/>
      <bottom/>
      <diagonal/>
    </border>
    <border>
      <left style="medium">
        <color rgb="FF808000"/>
      </left>
      <right style="medium">
        <color rgb="FF808000"/>
      </right>
      <top style="thin">
        <color rgb="FF808000"/>
      </top>
      <bottom style="medium">
        <color rgb="FF808000"/>
      </bottom>
      <diagonal/>
    </border>
    <border>
      <left style="medium">
        <color rgb="FF808000"/>
      </left>
      <right/>
      <top/>
      <bottom/>
      <diagonal/>
    </border>
    <border>
      <left/>
      <right/>
      <top style="medium">
        <color theme="0"/>
      </top>
      <bottom style="thick">
        <color theme="0"/>
      </bottom>
      <diagonal/>
    </border>
    <border>
      <left/>
      <right style="medium">
        <color rgb="FF808000"/>
      </right>
      <top style="medium">
        <color theme="0"/>
      </top>
      <bottom style="thick">
        <color theme="0"/>
      </bottom>
      <diagonal/>
    </border>
    <border>
      <left style="medium">
        <color rgb="FF808000"/>
      </left>
      <right style="medium">
        <color rgb="FF808000"/>
      </right>
      <top/>
      <bottom style="medium">
        <color theme="0"/>
      </bottom>
      <diagonal/>
    </border>
    <border>
      <left/>
      <right style="medium">
        <color rgb="FF808000"/>
      </right>
      <top/>
      <bottom style="medium">
        <color theme="0"/>
      </bottom>
      <diagonal/>
    </border>
    <border>
      <left style="medium">
        <color rgb="FF808000"/>
      </left>
      <right/>
      <top/>
      <bottom style="medium">
        <color theme="0"/>
      </bottom>
      <diagonal/>
    </border>
    <border>
      <left/>
      <right style="thick">
        <color rgb="FF808000"/>
      </right>
      <top/>
      <bottom/>
      <diagonal/>
    </border>
    <border>
      <left style="medium">
        <color rgb="FF808000"/>
      </left>
      <right/>
      <top/>
      <bottom style="thin">
        <color rgb="FF808000"/>
      </bottom>
      <diagonal/>
    </border>
    <border>
      <left/>
      <right style="medium">
        <color rgb="FF808000"/>
      </right>
      <top/>
      <bottom style="thin">
        <color rgb="FF808000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3" fillId="3" borderId="1" xfId="0" applyFont="1" applyFill="1" applyBorder="1" applyAlignment="1"/>
    <xf numFmtId="0" fontId="0" fillId="2" borderId="2" xfId="0" applyFill="1" applyBorder="1">
      <alignment vertical="center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5" fillId="3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/>
    <xf numFmtId="0" fontId="10" fillId="2" borderId="0" xfId="0" applyFont="1" applyFill="1">
      <alignment vertical="center"/>
    </xf>
    <xf numFmtId="0" fontId="11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6" fillId="4" borderId="0" xfId="0" applyNumberFormat="1" applyFont="1" applyFill="1" applyAlignment="1">
      <alignment horizontal="left"/>
    </xf>
    <xf numFmtId="179" fontId="6" fillId="4" borderId="0" xfId="0" applyNumberFormat="1" applyFont="1" applyFill="1" applyAlignment="1">
      <alignment horizontal="right"/>
    </xf>
    <xf numFmtId="0" fontId="6" fillId="3" borderId="44" xfId="0" applyFont="1" applyFill="1" applyBorder="1" applyAlignment="1">
      <alignment horizontal="center"/>
    </xf>
    <xf numFmtId="179" fontId="6" fillId="3" borderId="44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left"/>
    </xf>
    <xf numFmtId="49" fontId="6" fillId="2" borderId="0" xfId="0" applyNumberFormat="1" applyFont="1" applyFill="1" applyAlignment="1"/>
    <xf numFmtId="179" fontId="6" fillId="2" borderId="0" xfId="0" applyNumberFormat="1" applyFont="1" applyFill="1" applyAlignment="1">
      <alignment horizontal="right"/>
    </xf>
    <xf numFmtId="5" fontId="19" fillId="2" borderId="0" xfId="0" applyNumberFormat="1" applyFont="1" applyFill="1" applyAlignment="1">
      <alignment horizontal="right"/>
    </xf>
    <xf numFmtId="180" fontId="19" fillId="2" borderId="0" xfId="0" applyNumberFormat="1" applyFont="1" applyFill="1" applyAlignment="1"/>
    <xf numFmtId="182" fontId="21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 vertical="center" indent="1"/>
    </xf>
    <xf numFmtId="181" fontId="22" fillId="3" borderId="45" xfId="0" applyNumberFormat="1" applyFont="1" applyFill="1" applyBorder="1" applyAlignment="1">
      <alignment horizontal="right"/>
    </xf>
    <xf numFmtId="181" fontId="22" fillId="3" borderId="46" xfId="0" applyNumberFormat="1" applyFont="1" applyFill="1" applyBorder="1" applyAlignment="1">
      <alignment horizontal="right"/>
    </xf>
    <xf numFmtId="182" fontId="23" fillId="3" borderId="47" xfId="0" applyNumberFormat="1" applyFont="1" applyFill="1" applyBorder="1" applyAlignment="1">
      <alignment horizontal="left"/>
    </xf>
    <xf numFmtId="180" fontId="18" fillId="3" borderId="50" xfId="0" applyNumberFormat="1" applyFont="1" applyFill="1" applyBorder="1" applyAlignment="1">
      <alignment vertical="top"/>
    </xf>
    <xf numFmtId="5" fontId="25" fillId="2" borderId="0" xfId="0" applyNumberFormat="1" applyFont="1" applyFill="1" applyAlignment="1">
      <alignment horizontal="right"/>
    </xf>
    <xf numFmtId="180" fontId="11" fillId="2" borderId="0" xfId="0" applyNumberFormat="1" applyFont="1" applyFill="1" applyAlignment="1">
      <alignment horizontal="right" vertical="center"/>
    </xf>
    <xf numFmtId="180" fontId="6" fillId="2" borderId="0" xfId="0" applyNumberFormat="1" applyFont="1" applyFill="1">
      <alignment vertical="center"/>
    </xf>
    <xf numFmtId="5" fontId="6" fillId="2" borderId="0" xfId="0" applyNumberFormat="1" applyFont="1" applyFill="1" applyAlignment="1">
      <alignment horizontal="right" vertical="center"/>
    </xf>
    <xf numFmtId="0" fontId="19" fillId="2" borderId="51" xfId="0" applyFont="1" applyFill="1" applyBorder="1" applyAlignment="1">
      <alignment horizontal="left" vertical="center" indent="1"/>
    </xf>
    <xf numFmtId="0" fontId="0" fillId="2" borderId="51" xfId="0" applyFill="1" applyBorder="1">
      <alignment vertical="center"/>
    </xf>
    <xf numFmtId="0" fontId="0" fillId="0" borderId="51" xfId="0" applyBorder="1">
      <alignment vertical="center"/>
    </xf>
    <xf numFmtId="0" fontId="0" fillId="2" borderId="3" xfId="0" applyFill="1" applyBorder="1">
      <alignment vertical="center"/>
    </xf>
    <xf numFmtId="0" fontId="17" fillId="0" borderId="0" xfId="0" applyFont="1" applyAlignment="1">
      <alignment horizontal="left" vertical="center" indent="1"/>
    </xf>
    <xf numFmtId="0" fontId="16" fillId="2" borderId="22" xfId="0" applyFont="1" applyFill="1" applyBorder="1" applyAlignment="1">
      <alignment horizontal="left"/>
    </xf>
    <xf numFmtId="0" fontId="16" fillId="2" borderId="32" xfId="0" applyFont="1" applyFill="1" applyBorder="1" applyAlignment="1">
      <alignment horizontal="left"/>
    </xf>
    <xf numFmtId="0" fontId="16" fillId="2" borderId="39" xfId="0" applyFont="1" applyFill="1" applyBorder="1" applyAlignment="1">
      <alignment horizontal="left"/>
    </xf>
    <xf numFmtId="183" fontId="6" fillId="2" borderId="26" xfId="0" applyNumberFormat="1" applyFont="1" applyFill="1" applyBorder="1" applyAlignment="1">
      <alignment horizontal="right"/>
    </xf>
    <xf numFmtId="183" fontId="6" fillId="2" borderId="34" xfId="0" applyNumberFormat="1" applyFont="1" applyFill="1" applyBorder="1" applyAlignment="1">
      <alignment horizontal="right"/>
    </xf>
    <xf numFmtId="183" fontId="6" fillId="2" borderId="41" xfId="0" applyNumberFormat="1" applyFont="1" applyFill="1" applyBorder="1" applyAlignment="1">
      <alignment horizontal="right"/>
    </xf>
    <xf numFmtId="5" fontId="19" fillId="2" borderId="48" xfId="0" applyNumberFormat="1" applyFont="1" applyFill="1" applyBorder="1" applyAlignment="1">
      <alignment horizontal="right" indent="1"/>
    </xf>
    <xf numFmtId="5" fontId="19" fillId="2" borderId="49" xfId="0" applyNumberFormat="1" applyFont="1" applyFill="1" applyBorder="1" applyAlignment="1">
      <alignment horizontal="right" indent="1"/>
    </xf>
    <xf numFmtId="0" fontId="24" fillId="2" borderId="0" xfId="0" applyFont="1" applyFill="1" applyAlignment="1">
      <alignment vertical="top"/>
    </xf>
    <xf numFmtId="0" fontId="1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6" fillId="2" borderId="0" xfId="0" applyFont="1" applyFill="1" applyAlignment="1">
      <alignment vertical="top"/>
    </xf>
    <xf numFmtId="0" fontId="0" fillId="2" borderId="0" xfId="0" applyFill="1" applyAlignment="1">
      <alignment horizontal="right" vertical="center"/>
    </xf>
    <xf numFmtId="0" fontId="10" fillId="2" borderId="0" xfId="0" applyFont="1" applyFill="1" applyAlignment="1">
      <alignment horizontal="right"/>
    </xf>
    <xf numFmtId="0" fontId="0" fillId="2" borderId="15" xfId="0" applyFill="1" applyBorder="1" applyAlignment="1">
      <alignment horizontal="right" vertical="center"/>
    </xf>
    <xf numFmtId="0" fontId="10" fillId="2" borderId="15" xfId="0" applyFont="1" applyFill="1" applyBorder="1" applyAlignment="1">
      <alignment horizontal="right"/>
    </xf>
    <xf numFmtId="185" fontId="0" fillId="0" borderId="0" xfId="0" applyNumberFormat="1" applyAlignment="1">
      <alignment horizontal="right" vertical="center" indent="1"/>
    </xf>
    <xf numFmtId="0" fontId="28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top" indent="2"/>
    </xf>
    <xf numFmtId="0" fontId="10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top"/>
    </xf>
    <xf numFmtId="0" fontId="30" fillId="2" borderId="0" xfId="0" applyFont="1" applyFill="1" applyAlignment="1">
      <alignment vertical="top"/>
    </xf>
    <xf numFmtId="0" fontId="0" fillId="0" borderId="21" xfId="0" applyBorder="1">
      <alignment vertical="center"/>
    </xf>
    <xf numFmtId="0" fontId="31" fillId="2" borderId="21" xfId="0" applyFont="1" applyFill="1" applyBorder="1">
      <alignment vertical="center"/>
    </xf>
    <xf numFmtId="0" fontId="0" fillId="2" borderId="21" xfId="0" applyFill="1" applyBorder="1">
      <alignment vertical="center"/>
    </xf>
    <xf numFmtId="177" fontId="33" fillId="2" borderId="0" xfId="0" applyNumberFormat="1" applyFont="1" applyFill="1" applyAlignment="1"/>
    <xf numFmtId="0" fontId="9" fillId="2" borderId="0" xfId="0" applyFont="1" applyFill="1">
      <alignment vertical="center"/>
    </xf>
    <xf numFmtId="0" fontId="31" fillId="2" borderId="15" xfId="0" applyFont="1" applyFill="1" applyBorder="1">
      <alignment vertical="center"/>
    </xf>
    <xf numFmtId="177" fontId="33" fillId="2" borderId="15" xfId="0" applyNumberFormat="1" applyFont="1" applyFill="1" applyBorder="1" applyAlignment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7" fontId="21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left" vertical="center"/>
    </xf>
    <xf numFmtId="179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179" fontId="6" fillId="2" borderId="0" xfId="0" applyNumberFormat="1" applyFont="1" applyFill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>
      <alignment vertical="center"/>
    </xf>
    <xf numFmtId="49" fontId="10" fillId="2" borderId="0" xfId="0" applyNumberFormat="1" applyFont="1" applyFill="1">
      <alignment vertical="center"/>
    </xf>
    <xf numFmtId="0" fontId="6" fillId="2" borderId="0" xfId="0" applyFont="1" applyFill="1" applyAlignment="1">
      <alignment horizontal="center" vertical="center"/>
    </xf>
    <xf numFmtId="184" fontId="6" fillId="2" borderId="0" xfId="0" applyNumberFormat="1" applyFont="1" applyFill="1" applyAlignment="1"/>
    <xf numFmtId="5" fontId="6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3" fontId="6" fillId="4" borderId="59" xfId="0" applyNumberFormat="1" applyFont="1" applyFill="1" applyBorder="1" applyAlignment="1">
      <alignment horizontal="right" indent="1"/>
    </xf>
    <xf numFmtId="3" fontId="6" fillId="4" borderId="60" xfId="0" applyNumberFormat="1" applyFont="1" applyFill="1" applyBorder="1" applyAlignment="1">
      <alignment horizontal="right" indent="1"/>
    </xf>
    <xf numFmtId="0" fontId="11" fillId="2" borderId="0" xfId="0" applyFont="1" applyFill="1" applyAlignment="1"/>
    <xf numFmtId="0" fontId="11" fillId="2" borderId="0" xfId="0" applyFont="1" applyFill="1" applyBorder="1" applyAlignment="1"/>
    <xf numFmtId="177" fontId="12" fillId="2" borderId="0" xfId="0" applyNumberFormat="1" applyFont="1" applyFill="1" applyBorder="1" applyAlignment="1"/>
    <xf numFmtId="0" fontId="6" fillId="2" borderId="0" xfId="0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0" fontId="23" fillId="2" borderId="0" xfId="0" applyFont="1" applyFill="1" applyAlignment="1"/>
    <xf numFmtId="176" fontId="6" fillId="2" borderId="0" xfId="0" applyNumberFormat="1" applyFont="1" applyFill="1" applyAlignment="1"/>
    <xf numFmtId="5" fontId="19" fillId="2" borderId="63" xfId="0" applyNumberFormat="1" applyFont="1" applyFill="1" applyBorder="1" applyAlignment="1">
      <alignment horizontal="right" indent="1"/>
    </xf>
    <xf numFmtId="5" fontId="19" fillId="2" borderId="61" xfId="0" applyNumberFormat="1" applyFont="1" applyFill="1" applyBorder="1" applyAlignment="1">
      <alignment horizontal="right" indent="1"/>
    </xf>
    <xf numFmtId="181" fontId="22" fillId="3" borderId="3" xfId="0" applyNumberFormat="1" applyFont="1" applyFill="1" applyBorder="1" applyAlignment="1">
      <alignment horizontal="right"/>
    </xf>
    <xf numFmtId="182" fontId="23" fillId="3" borderId="8" xfId="0" applyNumberFormat="1" applyFont="1" applyFill="1" applyBorder="1" applyAlignment="1">
      <alignment horizontal="left"/>
    </xf>
    <xf numFmtId="182" fontId="20" fillId="3" borderId="65" xfId="0" applyNumberFormat="1" applyFont="1" applyFill="1" applyBorder="1" applyAlignment="1">
      <alignment horizontal="left"/>
    </xf>
    <xf numFmtId="180" fontId="18" fillId="3" borderId="67" xfId="0" applyNumberFormat="1" applyFont="1" applyFill="1" applyBorder="1" applyAlignment="1"/>
    <xf numFmtId="179" fontId="6" fillId="2" borderId="61" xfId="0" applyNumberFormat="1" applyFont="1" applyFill="1" applyBorder="1" applyAlignment="1">
      <alignment horizontal="right"/>
    </xf>
    <xf numFmtId="49" fontId="6" fillId="4" borderId="1" xfId="0" applyNumberFormat="1" applyFont="1" applyFill="1" applyBorder="1" applyAlignment="1">
      <alignment horizontal="left"/>
    </xf>
    <xf numFmtId="179" fontId="6" fillId="4" borderId="60" xfId="0" applyNumberFormat="1" applyFont="1" applyFill="1" applyBorder="1" applyAlignment="1">
      <alignment horizontal="right"/>
    </xf>
    <xf numFmtId="49" fontId="6" fillId="2" borderId="0" xfId="0" applyNumberFormat="1" applyFont="1" applyFill="1" applyBorder="1" applyAlignment="1"/>
    <xf numFmtId="0" fontId="0" fillId="2" borderId="0" xfId="0" applyFill="1" applyBorder="1">
      <alignment vertical="center"/>
    </xf>
    <xf numFmtId="176" fontId="6" fillId="2" borderId="0" xfId="0" applyNumberFormat="1" applyFont="1" applyFill="1" applyBorder="1" applyAlignment="1"/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 indent="1"/>
    </xf>
    <xf numFmtId="179" fontId="6" fillId="2" borderId="69" xfId="0" applyNumberFormat="1" applyFont="1" applyFill="1" applyBorder="1" applyAlignment="1">
      <alignment horizontal="right"/>
    </xf>
    <xf numFmtId="0" fontId="34" fillId="2" borderId="0" xfId="0" applyFont="1" applyFill="1" applyAlignment="1">
      <alignment horizontal="left" vertical="center" indent="1"/>
    </xf>
    <xf numFmtId="176" fontId="6" fillId="2" borderId="0" xfId="0" applyNumberFormat="1" applyFont="1" applyFill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3" xfId="0" applyFont="1" applyFill="1" applyBorder="1" applyAlignment="1">
      <alignment horizontal="left"/>
    </xf>
    <xf numFmtId="177" fontId="12" fillId="2" borderId="5" xfId="0" applyNumberFormat="1" applyFont="1" applyFill="1" applyBorder="1" applyAlignment="1">
      <alignment horizontal="center"/>
    </xf>
    <xf numFmtId="177" fontId="12" fillId="2" borderId="6" xfId="0" applyNumberFormat="1" applyFont="1" applyFill="1" applyBorder="1" applyAlignment="1">
      <alignment horizontal="center"/>
    </xf>
    <xf numFmtId="177" fontId="12" fillId="2" borderId="3" xfId="0" applyNumberFormat="1" applyFont="1" applyFill="1" applyBorder="1" applyAlignment="1">
      <alignment horizontal="center"/>
    </xf>
    <xf numFmtId="177" fontId="12" fillId="2" borderId="8" xfId="0" applyNumberFormat="1" applyFont="1" applyFill="1" applyBorder="1" applyAlignment="1">
      <alignment horizontal="center"/>
    </xf>
    <xf numFmtId="178" fontId="6" fillId="2" borderId="30" xfId="0" applyNumberFormat="1" applyFont="1" applyFill="1" applyBorder="1" applyAlignment="1">
      <alignment horizontal="center"/>
    </xf>
    <xf numFmtId="178" fontId="6" fillId="2" borderId="31" xfId="0" applyNumberFormat="1" applyFont="1" applyFill="1" applyBorder="1" applyAlignment="1">
      <alignment horizontal="center"/>
    </xf>
    <xf numFmtId="178" fontId="6" fillId="2" borderId="32" xfId="0" applyNumberFormat="1" applyFont="1" applyFill="1" applyBorder="1" applyAlignment="1">
      <alignment horizontal="center"/>
    </xf>
    <xf numFmtId="49" fontId="6" fillId="2" borderId="33" xfId="0" applyNumberFormat="1" applyFont="1" applyFill="1" applyBorder="1" applyAlignment="1">
      <alignment horizontal="left" indent="1"/>
    </xf>
    <xf numFmtId="178" fontId="6" fillId="2" borderId="37" xfId="0" applyNumberFormat="1" applyFont="1" applyFill="1" applyBorder="1" applyAlignment="1">
      <alignment horizontal="center"/>
    </xf>
    <xf numFmtId="178" fontId="6" fillId="2" borderId="38" xfId="0" applyNumberFormat="1" applyFont="1" applyFill="1" applyBorder="1" applyAlignment="1">
      <alignment horizontal="center"/>
    </xf>
    <xf numFmtId="178" fontId="6" fillId="2" borderId="39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76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left" vertical="center" indent="1"/>
    </xf>
    <xf numFmtId="0" fontId="15" fillId="3" borderId="15" xfId="0" applyFont="1" applyFill="1" applyBorder="1" applyAlignment="1">
      <alignment horizontal="left" vertical="center" indent="1"/>
    </xf>
    <xf numFmtId="0" fontId="15" fillId="3" borderId="17" xfId="0" applyFont="1" applyFill="1" applyBorder="1" applyAlignment="1">
      <alignment horizontal="right" vertical="center" indent="1"/>
    </xf>
    <xf numFmtId="0" fontId="15" fillId="3" borderId="16" xfId="0" applyFont="1" applyFill="1" applyBorder="1" applyAlignment="1">
      <alignment horizontal="right" vertical="center" indent="1"/>
    </xf>
    <xf numFmtId="0" fontId="15" fillId="3" borderId="15" xfId="0" applyFont="1" applyFill="1" applyBorder="1" applyAlignment="1">
      <alignment horizontal="right" vertical="center" indent="1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left" vertical="center" indent="1"/>
    </xf>
    <xf numFmtId="0" fontId="14" fillId="3" borderId="1" xfId="0" applyFont="1" applyFill="1" applyBorder="1" applyAlignment="1">
      <alignment horizontal="left" vertical="center" indent="1"/>
    </xf>
    <xf numFmtId="183" fontId="6" fillId="2" borderId="33" xfId="0" applyNumberFormat="1" applyFont="1" applyFill="1" applyBorder="1" applyAlignment="1">
      <alignment horizontal="right" indent="1"/>
    </xf>
    <xf numFmtId="49" fontId="6" fillId="2" borderId="35" xfId="0" applyNumberFormat="1" applyFont="1" applyFill="1" applyBorder="1" applyAlignment="1">
      <alignment horizontal="left" indent="1"/>
    </xf>
    <xf numFmtId="49" fontId="6" fillId="2" borderId="36" xfId="0" applyNumberFormat="1" applyFont="1" applyFill="1" applyBorder="1" applyAlignment="1">
      <alignment horizontal="left" indent="1"/>
    </xf>
    <xf numFmtId="178" fontId="6" fillId="2" borderId="20" xfId="0" applyNumberFormat="1" applyFont="1" applyFill="1" applyBorder="1" applyAlignment="1">
      <alignment horizontal="center"/>
    </xf>
    <xf numFmtId="178" fontId="6" fillId="2" borderId="21" xfId="0" applyNumberFormat="1" applyFont="1" applyFill="1" applyBorder="1" applyAlignment="1">
      <alignment horizontal="center"/>
    </xf>
    <xf numFmtId="178" fontId="6" fillId="2" borderId="22" xfId="0" applyNumberFormat="1" applyFont="1" applyFill="1" applyBorder="1" applyAlignment="1">
      <alignment horizontal="center"/>
    </xf>
    <xf numFmtId="49" fontId="6" fillId="2" borderId="23" xfId="0" applyNumberFormat="1" applyFont="1" applyFill="1" applyBorder="1" applyAlignment="1">
      <alignment horizontal="left" indent="1"/>
    </xf>
    <xf numFmtId="49" fontId="6" fillId="2" borderId="24" xfId="0" applyNumberFormat="1" applyFont="1" applyFill="1" applyBorder="1" applyAlignment="1">
      <alignment horizontal="left" indent="1"/>
    </xf>
    <xf numFmtId="49" fontId="6" fillId="2" borderId="25" xfId="0" applyNumberFormat="1" applyFont="1" applyFill="1" applyBorder="1" applyAlignment="1">
      <alignment horizontal="left" indent="1"/>
    </xf>
    <xf numFmtId="183" fontId="6" fillId="2" borderId="27" xfId="0" applyNumberFormat="1" applyFont="1" applyFill="1" applyBorder="1" applyAlignment="1">
      <alignment horizontal="right" indent="1"/>
    </xf>
    <xf numFmtId="49" fontId="6" fillId="2" borderId="28" xfId="0" applyNumberFormat="1" applyFont="1" applyFill="1" applyBorder="1" applyAlignment="1">
      <alignment horizontal="left" indent="1"/>
    </xf>
    <xf numFmtId="49" fontId="6" fillId="2" borderId="29" xfId="0" applyNumberFormat="1" applyFont="1" applyFill="1" applyBorder="1" applyAlignment="1">
      <alignment horizontal="left" indent="1"/>
    </xf>
    <xf numFmtId="49" fontId="6" fillId="2" borderId="40" xfId="0" applyNumberFormat="1" applyFont="1" applyFill="1" applyBorder="1" applyAlignment="1">
      <alignment horizontal="left" indent="1"/>
    </xf>
    <xf numFmtId="183" fontId="6" fillId="2" borderId="40" xfId="0" applyNumberFormat="1" applyFont="1" applyFill="1" applyBorder="1" applyAlignment="1">
      <alignment horizontal="right" indent="1"/>
    </xf>
    <xf numFmtId="49" fontId="6" fillId="2" borderId="42" xfId="0" applyNumberFormat="1" applyFont="1" applyFill="1" applyBorder="1" applyAlignment="1">
      <alignment horizontal="left" indent="1"/>
    </xf>
    <xf numFmtId="49" fontId="6" fillId="2" borderId="43" xfId="0" applyNumberFormat="1" applyFont="1" applyFill="1" applyBorder="1" applyAlignment="1">
      <alignment horizontal="left" indent="1"/>
    </xf>
    <xf numFmtId="0" fontId="10" fillId="2" borderId="0" xfId="0" applyFont="1" applyFill="1" applyBorder="1" applyAlignment="1">
      <alignment horizontal="left"/>
    </xf>
    <xf numFmtId="0" fontId="10" fillId="2" borderId="61" xfId="0" applyFont="1" applyFill="1" applyBorder="1" applyAlignment="1">
      <alignment horizontal="left"/>
    </xf>
    <xf numFmtId="180" fontId="15" fillId="3" borderId="50" xfId="0" applyNumberFormat="1" applyFont="1" applyFill="1" applyBorder="1" applyAlignment="1">
      <alignment horizontal="right" vertical="top"/>
    </xf>
    <xf numFmtId="5" fontId="25" fillId="2" borderId="40" xfId="0" applyNumberFormat="1" applyFont="1" applyFill="1" applyBorder="1" applyAlignment="1">
      <alignment horizontal="right" vertical="top" indent="1"/>
    </xf>
    <xf numFmtId="180" fontId="15" fillId="3" borderId="66" xfId="0" applyNumberFormat="1" applyFont="1" applyFill="1" applyBorder="1" applyAlignment="1">
      <alignment horizontal="right"/>
    </xf>
    <xf numFmtId="180" fontId="15" fillId="3" borderId="68" xfId="0" applyNumberFormat="1" applyFont="1" applyFill="1" applyBorder="1" applyAlignment="1">
      <alignment horizontal="right"/>
    </xf>
    <xf numFmtId="5" fontId="19" fillId="2" borderId="70" xfId="0" applyNumberFormat="1" applyFont="1" applyFill="1" applyBorder="1" applyAlignment="1">
      <alignment horizontal="right" indent="1"/>
    </xf>
    <xf numFmtId="5" fontId="19" fillId="2" borderId="71" xfId="0" applyNumberFormat="1" applyFont="1" applyFill="1" applyBorder="1" applyAlignment="1">
      <alignment horizontal="right" indent="1"/>
    </xf>
    <xf numFmtId="181" fontId="15" fillId="3" borderId="64" xfId="0" applyNumberFormat="1" applyFont="1" applyFill="1" applyBorder="1" applyAlignment="1">
      <alignment horizontal="right"/>
    </xf>
    <xf numFmtId="5" fontId="19" fillId="2" borderId="62" xfId="0" applyNumberFormat="1" applyFont="1" applyFill="1" applyBorder="1" applyAlignment="1">
      <alignment horizontal="right" indent="1"/>
    </xf>
    <xf numFmtId="5" fontId="19" fillId="2" borderId="44" xfId="0" applyNumberFormat="1" applyFont="1" applyFill="1" applyBorder="1" applyAlignment="1">
      <alignment horizontal="right" indent="1"/>
    </xf>
    <xf numFmtId="0" fontId="10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left"/>
    </xf>
    <xf numFmtId="176" fontId="6" fillId="2" borderId="0" xfId="0" applyNumberFormat="1" applyFont="1" applyFill="1" applyAlignment="1">
      <alignment horizontal="left"/>
    </xf>
    <xf numFmtId="0" fontId="17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34" fillId="2" borderId="5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/>
    </xf>
    <xf numFmtId="177" fontId="32" fillId="4" borderId="21" xfId="0" applyNumberFormat="1" applyFont="1" applyFill="1" applyBorder="1" applyAlignment="1">
      <alignment horizontal="center"/>
    </xf>
    <xf numFmtId="177" fontId="32" fillId="4" borderId="0" xfId="0" applyNumberFormat="1" applyFont="1" applyFill="1" applyAlignment="1">
      <alignment horizontal="center"/>
    </xf>
    <xf numFmtId="177" fontId="32" fillId="4" borderId="15" xfId="0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right" indent="1"/>
    </xf>
    <xf numFmtId="184" fontId="10" fillId="2" borderId="15" xfId="0" applyNumberFormat="1" applyFont="1" applyFill="1" applyBorder="1" applyAlignment="1">
      <alignment horizontal="right" indent="1"/>
    </xf>
    <xf numFmtId="0" fontId="27" fillId="2" borderId="0" xfId="0" applyFont="1" applyFill="1" applyAlignment="1">
      <alignment horizontal="center"/>
    </xf>
    <xf numFmtId="0" fontId="27" fillId="2" borderId="15" xfId="0" applyFont="1" applyFill="1" applyBorder="1" applyAlignment="1">
      <alignment horizontal="center"/>
    </xf>
    <xf numFmtId="180" fontId="10" fillId="2" borderId="54" xfId="0" applyNumberFormat="1" applyFont="1" applyFill="1" applyBorder="1" applyAlignment="1">
      <alignment horizontal="right" vertical="top"/>
    </xf>
    <xf numFmtId="180" fontId="16" fillId="2" borderId="54" xfId="0" applyNumberFormat="1" applyFont="1" applyFill="1" applyBorder="1" applyAlignment="1">
      <alignment horizontal="left" vertical="top"/>
    </xf>
    <xf numFmtId="180" fontId="16" fillId="2" borderId="55" xfId="0" applyNumberFormat="1" applyFont="1" applyFill="1" applyBorder="1" applyAlignment="1">
      <alignment horizontal="left" vertical="top"/>
    </xf>
    <xf numFmtId="5" fontId="10" fillId="2" borderId="58" xfId="0" applyNumberFormat="1" applyFont="1" applyFill="1" applyBorder="1" applyAlignment="1">
      <alignment horizontal="right" vertical="top" indent="1"/>
    </xf>
    <xf numFmtId="5" fontId="10" fillId="2" borderId="54" xfId="0" applyNumberFormat="1" applyFont="1" applyFill="1" applyBorder="1" applyAlignment="1">
      <alignment horizontal="right" vertical="top" indent="1"/>
    </xf>
    <xf numFmtId="5" fontId="6" fillId="2" borderId="52" xfId="0" applyNumberFormat="1" applyFont="1" applyFill="1" applyBorder="1" applyAlignment="1">
      <alignment horizontal="right" vertical="center" indent="1"/>
    </xf>
    <xf numFmtId="5" fontId="6" fillId="2" borderId="53" xfId="0" applyNumberFormat="1" applyFont="1" applyFill="1" applyBorder="1" applyAlignment="1">
      <alignment horizontal="right" vertical="center" indent="1"/>
    </xf>
    <xf numFmtId="5" fontId="10" fillId="2" borderId="56" xfId="0" applyNumberFormat="1" applyFont="1" applyFill="1" applyBorder="1" applyAlignment="1">
      <alignment horizontal="right" vertical="top" indent="1"/>
    </xf>
    <xf numFmtId="5" fontId="10" fillId="2" borderId="21" xfId="0" applyNumberFormat="1" applyFont="1" applyFill="1" applyBorder="1" applyAlignment="1">
      <alignment horizontal="right" vertical="top" indent="1"/>
    </xf>
    <xf numFmtId="181" fontId="10" fillId="2" borderId="57" xfId="0" applyNumberFormat="1" applyFont="1" applyFill="1" applyBorder="1" applyAlignment="1">
      <alignment horizontal="right" vertical="top"/>
    </xf>
    <xf numFmtId="181" fontId="10" fillId="2" borderId="54" xfId="0" applyNumberFormat="1" applyFont="1" applyFill="1" applyBorder="1" applyAlignment="1">
      <alignment horizontal="right" vertical="top"/>
    </xf>
    <xf numFmtId="182" fontId="16" fillId="2" borderId="54" xfId="0" applyNumberFormat="1" applyFont="1" applyFill="1" applyBorder="1" applyAlignment="1">
      <alignment horizontal="left" vertical="top"/>
    </xf>
    <xf numFmtId="182" fontId="16" fillId="2" borderId="55" xfId="0" applyNumberFormat="1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393699</xdr:colOff>
      <xdr:row>13</xdr:row>
      <xdr:rowOff>44450</xdr:rowOff>
    </xdr:from>
    <xdr:to>
      <xdr:col>13</xdr:col>
      <xdr:colOff>23356</xdr:colOff>
      <xdr:row>13</xdr:row>
      <xdr:rowOff>44450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23B8B83-ABF2-4470-AC02-6C54F5AA3D01}"/>
            </a:ext>
          </a:extLst>
        </xdr:cNvPr>
        <xdr:cNvCxnSpPr/>
      </xdr:nvCxnSpPr>
      <xdr:spPr>
        <a:xfrm>
          <a:off x="634999" y="3308350"/>
          <a:ext cx="5738357" cy="0"/>
        </a:xfrm>
        <a:prstGeom prst="line">
          <a:avLst/>
        </a:prstGeom>
        <a:ln w="22225">
          <a:solidFill>
            <a:srgbClr val="8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6</xdr:row>
      <xdr:rowOff>123825</xdr:rowOff>
    </xdr:from>
    <xdr:to>
      <xdr:col>23</xdr:col>
      <xdr:colOff>0</xdr:colOff>
      <xdr:row>13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B11FCF0-1415-4C7A-AC69-55BA9DD958CC}"/>
            </a:ext>
          </a:extLst>
        </xdr:cNvPr>
        <xdr:cNvSpPr/>
      </xdr:nvSpPr>
      <xdr:spPr>
        <a:xfrm>
          <a:off x="7715250" y="1266825"/>
          <a:ext cx="5562600" cy="2000250"/>
        </a:xfrm>
        <a:prstGeom prst="rect">
          <a:avLst/>
        </a:prstGeom>
        <a:noFill/>
        <a:ln w="28575"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1171575</xdr:colOff>
      <xdr:row>37</xdr:row>
      <xdr:rowOff>66675</xdr:rowOff>
    </xdr:from>
    <xdr:to>
      <xdr:col>23</xdr:col>
      <xdr:colOff>28575</xdr:colOff>
      <xdr:row>37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3D9C520-2A57-425F-B61F-D797B43F1077}"/>
            </a:ext>
          </a:extLst>
        </xdr:cNvPr>
        <xdr:cNvSpPr/>
      </xdr:nvSpPr>
      <xdr:spPr>
        <a:xfrm>
          <a:off x="8658225" y="9058275"/>
          <a:ext cx="4648200" cy="123825"/>
        </a:xfrm>
        <a:prstGeom prst="rect">
          <a:avLst/>
        </a:prstGeom>
        <a:solidFill>
          <a:srgbClr val="808000"/>
        </a:solidFill>
        <a:ln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32</xdr:row>
      <xdr:rowOff>76201</xdr:rowOff>
    </xdr:from>
    <xdr:to>
      <xdr:col>15</xdr:col>
      <xdr:colOff>1057276</xdr:colOff>
      <xdr:row>35</xdr:row>
      <xdr:rowOff>76201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E5434BD-2D99-49A1-94D5-F1193F9FD1AC}"/>
            </a:ext>
          </a:extLst>
        </xdr:cNvPr>
        <xdr:cNvSpPr/>
      </xdr:nvSpPr>
      <xdr:spPr>
        <a:xfrm>
          <a:off x="238126" y="8467726"/>
          <a:ext cx="8305800" cy="723900"/>
        </a:xfrm>
        <a:prstGeom prst="rect">
          <a:avLst/>
        </a:prstGeom>
        <a:noFill/>
        <a:ln w="19050"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381000</xdr:colOff>
      <xdr:row>7</xdr:row>
      <xdr:rowOff>66675</xdr:rowOff>
    </xdr:from>
    <xdr:to>
      <xdr:col>17</xdr:col>
      <xdr:colOff>361950</xdr:colOff>
      <xdr:row>12</xdr:row>
      <xdr:rowOff>151132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744297C-1740-4351-89E4-5CC440C5A16A}"/>
            </a:ext>
          </a:extLst>
        </xdr:cNvPr>
        <xdr:cNvGrpSpPr/>
      </xdr:nvGrpSpPr>
      <xdr:grpSpPr>
        <a:xfrm>
          <a:off x="7734300" y="1453515"/>
          <a:ext cx="1565910" cy="1616077"/>
          <a:chOff x="819150" y="12258674"/>
          <a:chExt cx="1598400" cy="1578105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1961195-B5E5-45B2-A161-9391A0755B73}"/>
              </a:ext>
            </a:extLst>
          </xdr:cNvPr>
          <xdr:cNvSpPr/>
        </xdr:nvSpPr>
        <xdr:spPr>
          <a:xfrm>
            <a:off x="819525" y="12493719"/>
            <a:ext cx="1597651" cy="1343060"/>
          </a:xfrm>
          <a:prstGeom prst="rect">
            <a:avLst/>
          </a:prstGeom>
          <a:pattFill prst="pct5">
            <a:fgClr>
              <a:schemeClr val="bg1">
                <a:lumMod val="50000"/>
              </a:schemeClr>
            </a:fgClr>
            <a:bgClr>
              <a:schemeClr val="bg1"/>
            </a:bgClr>
          </a:pattFill>
          <a:ln w="19050" cap="rnd">
            <a:gradFill flip="none" rotWithShape="1">
              <a:gsLst>
                <a:gs pos="0">
                  <a:schemeClr val="accent3">
                    <a:lumMod val="5000"/>
                    <a:lumOff val="95000"/>
                  </a:schemeClr>
                </a:gs>
                <a:gs pos="74000">
                  <a:schemeClr val="accent3">
                    <a:lumMod val="45000"/>
                    <a:lumOff val="55000"/>
                  </a:schemeClr>
                </a:gs>
                <a:gs pos="83000">
                  <a:schemeClr val="accent3">
                    <a:lumMod val="45000"/>
                    <a:lumOff val="55000"/>
                  </a:schemeClr>
                </a:gs>
                <a:gs pos="100000">
                  <a:schemeClr val="accent3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2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</a:p>
          <a:p>
            <a:pPr algn="ctr"/>
            <a:r>
              <a:rPr kumimoji="1" lang="ja-JP" altLang="en-US" sz="19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endParaRPr kumimoji="1" lang="en-US" altLang="ja-JP" sz="1900" b="1">
              <a:solidFill>
                <a:sysClr val="windowText" lastClr="000000"/>
              </a:solidFill>
              <a:latin typeface="小塚明朝 Pro B" panose="02020800000000000000" pitchFamily="18" charset="-128"/>
              <a:ea typeface="小塚明朝 Pro B" panose="02020800000000000000" pitchFamily="18" charset="-128"/>
              <a:cs typeface="Arial" panose="020B0604020202020204" pitchFamily="34" charset="0"/>
            </a:endParaRPr>
          </a:p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ja-JP" altLang="en-US" sz="115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の</a:t>
            </a:r>
            <a:r>
              <a:rPr kumimoji="1" lang="ja-JP" altLang="en-US" sz="12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スペース </a:t>
            </a:r>
            <a:r>
              <a:rPr kumimoji="1" lang="en-US" altLang="ja-JP" sz="12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</a:p>
          <a:p>
            <a:pPr algn="ctr"/>
            <a:r>
              <a:rPr kumimoji="1" lang="en-US" altLang="ja-JP" sz="4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endParaRPr kumimoji="1" lang="en-US" altLang="ja-JP" sz="4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8023FB25-3725-4E40-9066-BB2239C1E9A4}"/>
              </a:ext>
            </a:extLst>
          </xdr:cNvPr>
          <xdr:cNvSpPr/>
        </xdr:nvSpPr>
        <xdr:spPr>
          <a:xfrm>
            <a:off x="819150" y="12258674"/>
            <a:ext cx="15984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21</xdr:col>
      <xdr:colOff>6350</xdr:colOff>
      <xdr:row>7</xdr:row>
      <xdr:rowOff>19050</xdr:rowOff>
    </xdr:from>
    <xdr:to>
      <xdr:col>22</xdr:col>
      <xdr:colOff>654050</xdr:colOff>
      <xdr:row>10</xdr:row>
      <xdr:rowOff>209550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93EAD5A-03AF-44AD-B159-F8FCD5530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44145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13</xdr:row>
      <xdr:rowOff>44450</xdr:rowOff>
    </xdr:from>
    <xdr:to>
      <xdr:col>13</xdr:col>
      <xdr:colOff>23357</xdr:colOff>
      <xdr:row>13</xdr:row>
      <xdr:rowOff>44450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8EA4EC7-B444-4080-84FA-D3C46E0805D1}"/>
            </a:ext>
          </a:extLst>
        </xdr:cNvPr>
        <xdr:cNvCxnSpPr/>
      </xdr:nvCxnSpPr>
      <xdr:spPr>
        <a:xfrm>
          <a:off x="635000" y="3308350"/>
          <a:ext cx="5738357" cy="0"/>
        </a:xfrm>
        <a:prstGeom prst="line">
          <a:avLst/>
        </a:prstGeom>
        <a:ln w="22225">
          <a:solidFill>
            <a:srgbClr val="8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6</xdr:row>
      <xdr:rowOff>123825</xdr:rowOff>
    </xdr:from>
    <xdr:to>
      <xdr:col>23</xdr:col>
      <xdr:colOff>0</xdr:colOff>
      <xdr:row>13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0E0B28C-DE24-4FEF-8FE2-CB9F3E26B554}"/>
            </a:ext>
          </a:extLst>
        </xdr:cNvPr>
        <xdr:cNvSpPr/>
      </xdr:nvSpPr>
      <xdr:spPr>
        <a:xfrm>
          <a:off x="7715250" y="1266825"/>
          <a:ext cx="5562600" cy="2000250"/>
        </a:xfrm>
        <a:prstGeom prst="rect">
          <a:avLst/>
        </a:prstGeom>
        <a:noFill/>
        <a:ln w="28575"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1171575</xdr:colOff>
      <xdr:row>37</xdr:row>
      <xdr:rowOff>66675</xdr:rowOff>
    </xdr:from>
    <xdr:to>
      <xdr:col>23</xdr:col>
      <xdr:colOff>28575</xdr:colOff>
      <xdr:row>37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C3D9FF0-CC46-4BC5-B9E0-40136CBFE5A5}"/>
            </a:ext>
          </a:extLst>
        </xdr:cNvPr>
        <xdr:cNvSpPr/>
      </xdr:nvSpPr>
      <xdr:spPr>
        <a:xfrm>
          <a:off x="8658225" y="9372600"/>
          <a:ext cx="4648200" cy="123825"/>
        </a:xfrm>
        <a:prstGeom prst="rect">
          <a:avLst/>
        </a:prstGeom>
        <a:solidFill>
          <a:srgbClr val="808000"/>
        </a:solidFill>
        <a:ln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381000</xdr:colOff>
      <xdr:row>7</xdr:row>
      <xdr:rowOff>66675</xdr:rowOff>
    </xdr:from>
    <xdr:to>
      <xdr:col>17</xdr:col>
      <xdr:colOff>361950</xdr:colOff>
      <xdr:row>12</xdr:row>
      <xdr:rowOff>151132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B8C77C8-F16D-49DE-B6A8-D21F98C41C52}"/>
            </a:ext>
          </a:extLst>
        </xdr:cNvPr>
        <xdr:cNvGrpSpPr/>
      </xdr:nvGrpSpPr>
      <xdr:grpSpPr>
        <a:xfrm>
          <a:off x="7734300" y="1453515"/>
          <a:ext cx="1565910" cy="1616077"/>
          <a:chOff x="819150" y="12258674"/>
          <a:chExt cx="1598400" cy="1578105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BDA1C43-008C-4EEE-AC86-0C9A3EAB0F3B}"/>
              </a:ext>
            </a:extLst>
          </xdr:cNvPr>
          <xdr:cNvSpPr/>
        </xdr:nvSpPr>
        <xdr:spPr>
          <a:xfrm>
            <a:off x="819525" y="12493719"/>
            <a:ext cx="1597651" cy="1343060"/>
          </a:xfrm>
          <a:prstGeom prst="rect">
            <a:avLst/>
          </a:prstGeom>
          <a:pattFill prst="pct5">
            <a:fgClr>
              <a:schemeClr val="bg1">
                <a:lumMod val="50000"/>
              </a:schemeClr>
            </a:fgClr>
            <a:bgClr>
              <a:schemeClr val="bg1"/>
            </a:bgClr>
          </a:pattFill>
          <a:ln w="19050" cap="rnd">
            <a:gradFill flip="none" rotWithShape="1">
              <a:gsLst>
                <a:gs pos="0">
                  <a:schemeClr val="accent3">
                    <a:lumMod val="5000"/>
                    <a:lumOff val="95000"/>
                  </a:schemeClr>
                </a:gs>
                <a:gs pos="74000">
                  <a:schemeClr val="accent3">
                    <a:lumMod val="45000"/>
                    <a:lumOff val="55000"/>
                  </a:schemeClr>
                </a:gs>
                <a:gs pos="83000">
                  <a:schemeClr val="accent3">
                    <a:lumMod val="45000"/>
                    <a:lumOff val="55000"/>
                  </a:schemeClr>
                </a:gs>
                <a:gs pos="100000">
                  <a:schemeClr val="accent3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2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</a:p>
          <a:p>
            <a:pPr algn="ctr"/>
            <a:r>
              <a:rPr kumimoji="1" lang="ja-JP" altLang="en-US" sz="19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endParaRPr kumimoji="1" lang="en-US" altLang="ja-JP" sz="1900" b="1">
              <a:solidFill>
                <a:sysClr val="windowText" lastClr="000000"/>
              </a:solidFill>
              <a:latin typeface="小塚明朝 Pro B" panose="02020800000000000000" pitchFamily="18" charset="-128"/>
              <a:ea typeface="小塚明朝 Pro B" panose="02020800000000000000" pitchFamily="18" charset="-128"/>
              <a:cs typeface="Arial" panose="020B0604020202020204" pitchFamily="34" charset="0"/>
            </a:endParaRPr>
          </a:p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ja-JP" altLang="en-US" sz="115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の</a:t>
            </a:r>
            <a:r>
              <a:rPr kumimoji="1" lang="ja-JP" altLang="en-US" sz="12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スペース </a:t>
            </a:r>
            <a:r>
              <a:rPr kumimoji="1" lang="en-US" altLang="ja-JP" sz="12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</a:p>
          <a:p>
            <a:pPr algn="ctr"/>
            <a:r>
              <a:rPr kumimoji="1" lang="en-US" altLang="ja-JP" sz="4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endParaRPr kumimoji="1" lang="en-US" altLang="ja-JP" sz="4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E6ABBB1B-BED6-4B73-97C5-3291427B10BE}"/>
              </a:ext>
            </a:extLst>
          </xdr:cNvPr>
          <xdr:cNvSpPr/>
        </xdr:nvSpPr>
        <xdr:spPr>
          <a:xfrm>
            <a:off x="819150" y="12258674"/>
            <a:ext cx="15984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21</xdr:col>
      <xdr:colOff>6350</xdr:colOff>
      <xdr:row>7</xdr:row>
      <xdr:rowOff>19050</xdr:rowOff>
    </xdr:from>
    <xdr:to>
      <xdr:col>22</xdr:col>
      <xdr:colOff>654050</xdr:colOff>
      <xdr:row>10</xdr:row>
      <xdr:rowOff>209550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A7B20AE-21F8-47C5-A27D-99722C38B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44145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32</xdr:row>
      <xdr:rowOff>76201</xdr:rowOff>
    </xdr:from>
    <xdr:to>
      <xdr:col>15</xdr:col>
      <xdr:colOff>1057276</xdr:colOff>
      <xdr:row>35</xdr:row>
      <xdr:rowOff>76201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3C26E20-66F6-43F7-B993-D0F82B8CE9E7}"/>
            </a:ext>
          </a:extLst>
        </xdr:cNvPr>
        <xdr:cNvSpPr/>
      </xdr:nvSpPr>
      <xdr:spPr>
        <a:xfrm>
          <a:off x="238126" y="8467726"/>
          <a:ext cx="8305800" cy="723900"/>
        </a:xfrm>
        <a:prstGeom prst="rect">
          <a:avLst/>
        </a:prstGeom>
        <a:noFill/>
        <a:ln w="19050"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13</xdr:row>
      <xdr:rowOff>44450</xdr:rowOff>
    </xdr:from>
    <xdr:to>
      <xdr:col>13</xdr:col>
      <xdr:colOff>23357</xdr:colOff>
      <xdr:row>13</xdr:row>
      <xdr:rowOff>44450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C65FF97-57A0-4AB2-A22E-EB6CD43773E1}"/>
            </a:ext>
          </a:extLst>
        </xdr:cNvPr>
        <xdr:cNvCxnSpPr/>
      </xdr:nvCxnSpPr>
      <xdr:spPr>
        <a:xfrm>
          <a:off x="635000" y="3308350"/>
          <a:ext cx="5738357" cy="0"/>
        </a:xfrm>
        <a:prstGeom prst="line">
          <a:avLst/>
        </a:prstGeom>
        <a:ln w="22225">
          <a:solidFill>
            <a:srgbClr val="8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6</xdr:row>
      <xdr:rowOff>123825</xdr:rowOff>
    </xdr:from>
    <xdr:to>
      <xdr:col>23</xdr:col>
      <xdr:colOff>0</xdr:colOff>
      <xdr:row>13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F855678-A419-4C15-8EBF-E1A1BA8BD8F8}"/>
            </a:ext>
          </a:extLst>
        </xdr:cNvPr>
        <xdr:cNvSpPr/>
      </xdr:nvSpPr>
      <xdr:spPr>
        <a:xfrm>
          <a:off x="7715250" y="1266825"/>
          <a:ext cx="5562600" cy="2000250"/>
        </a:xfrm>
        <a:prstGeom prst="rect">
          <a:avLst/>
        </a:prstGeom>
        <a:noFill/>
        <a:ln w="28575"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1171575</xdr:colOff>
      <xdr:row>37</xdr:row>
      <xdr:rowOff>66675</xdr:rowOff>
    </xdr:from>
    <xdr:to>
      <xdr:col>23</xdr:col>
      <xdr:colOff>28575</xdr:colOff>
      <xdr:row>37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8664EB3-AEE1-4F38-AC2D-CB080ECBB34A}"/>
            </a:ext>
          </a:extLst>
        </xdr:cNvPr>
        <xdr:cNvSpPr/>
      </xdr:nvSpPr>
      <xdr:spPr>
        <a:xfrm>
          <a:off x="8658225" y="9372600"/>
          <a:ext cx="4648200" cy="123825"/>
        </a:xfrm>
        <a:prstGeom prst="rect">
          <a:avLst/>
        </a:prstGeom>
        <a:solidFill>
          <a:srgbClr val="808000"/>
        </a:solidFill>
        <a:ln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381000</xdr:colOff>
      <xdr:row>7</xdr:row>
      <xdr:rowOff>66675</xdr:rowOff>
    </xdr:from>
    <xdr:to>
      <xdr:col>17</xdr:col>
      <xdr:colOff>361950</xdr:colOff>
      <xdr:row>12</xdr:row>
      <xdr:rowOff>151132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FE6610BD-AB2A-4C66-8B89-53DECFB7B0B6}"/>
            </a:ext>
          </a:extLst>
        </xdr:cNvPr>
        <xdr:cNvGrpSpPr/>
      </xdr:nvGrpSpPr>
      <xdr:grpSpPr>
        <a:xfrm>
          <a:off x="7734300" y="1453515"/>
          <a:ext cx="1565910" cy="1616077"/>
          <a:chOff x="819150" y="12258674"/>
          <a:chExt cx="1598400" cy="1578105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45E8A14E-0290-489B-9600-2B50E504BB9F}"/>
              </a:ext>
            </a:extLst>
          </xdr:cNvPr>
          <xdr:cNvSpPr/>
        </xdr:nvSpPr>
        <xdr:spPr>
          <a:xfrm>
            <a:off x="819525" y="12493719"/>
            <a:ext cx="1597651" cy="1343060"/>
          </a:xfrm>
          <a:prstGeom prst="rect">
            <a:avLst/>
          </a:prstGeom>
          <a:pattFill prst="pct5">
            <a:fgClr>
              <a:schemeClr val="bg1">
                <a:lumMod val="50000"/>
              </a:schemeClr>
            </a:fgClr>
            <a:bgClr>
              <a:schemeClr val="bg1"/>
            </a:bgClr>
          </a:pattFill>
          <a:ln w="19050" cap="rnd">
            <a:gradFill flip="none" rotWithShape="1">
              <a:gsLst>
                <a:gs pos="0">
                  <a:schemeClr val="accent3">
                    <a:lumMod val="5000"/>
                    <a:lumOff val="95000"/>
                  </a:schemeClr>
                </a:gs>
                <a:gs pos="74000">
                  <a:schemeClr val="accent3">
                    <a:lumMod val="45000"/>
                    <a:lumOff val="55000"/>
                  </a:schemeClr>
                </a:gs>
                <a:gs pos="83000">
                  <a:schemeClr val="accent3">
                    <a:lumMod val="45000"/>
                    <a:lumOff val="55000"/>
                  </a:schemeClr>
                </a:gs>
                <a:gs pos="100000">
                  <a:schemeClr val="accent3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2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</a:p>
          <a:p>
            <a:pPr algn="ctr"/>
            <a:r>
              <a:rPr kumimoji="1" lang="ja-JP" altLang="en-US" sz="19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endParaRPr kumimoji="1" lang="en-US" altLang="ja-JP" sz="1900" b="1">
              <a:solidFill>
                <a:sysClr val="windowText" lastClr="000000"/>
              </a:solidFill>
              <a:latin typeface="小塚明朝 Pro B" panose="02020800000000000000" pitchFamily="18" charset="-128"/>
              <a:ea typeface="小塚明朝 Pro B" panose="02020800000000000000" pitchFamily="18" charset="-128"/>
              <a:cs typeface="Arial" panose="020B0604020202020204" pitchFamily="34" charset="0"/>
            </a:endParaRPr>
          </a:p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ja-JP" altLang="en-US" sz="115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の</a:t>
            </a:r>
            <a:r>
              <a:rPr kumimoji="1" lang="ja-JP" altLang="en-US" sz="12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スペース </a:t>
            </a:r>
            <a:r>
              <a:rPr kumimoji="1" lang="en-US" altLang="ja-JP" sz="12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</a:p>
          <a:p>
            <a:pPr algn="ctr"/>
            <a:r>
              <a:rPr kumimoji="1" lang="en-US" altLang="ja-JP" sz="4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endParaRPr kumimoji="1" lang="en-US" altLang="ja-JP" sz="4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5ECBE75-2C62-40C2-8219-D0AC54B3C716}"/>
              </a:ext>
            </a:extLst>
          </xdr:cNvPr>
          <xdr:cNvSpPr/>
        </xdr:nvSpPr>
        <xdr:spPr>
          <a:xfrm>
            <a:off x="819150" y="12258674"/>
            <a:ext cx="15984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21</xdr:col>
      <xdr:colOff>6350</xdr:colOff>
      <xdr:row>7</xdr:row>
      <xdr:rowOff>19050</xdr:rowOff>
    </xdr:from>
    <xdr:to>
      <xdr:col>22</xdr:col>
      <xdr:colOff>654050</xdr:colOff>
      <xdr:row>10</xdr:row>
      <xdr:rowOff>209550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C2E640C-64EF-46BF-899D-781BDA92B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7375" y="1409700"/>
          <a:ext cx="11430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32</xdr:row>
      <xdr:rowOff>76201</xdr:rowOff>
    </xdr:from>
    <xdr:to>
      <xdr:col>15</xdr:col>
      <xdr:colOff>1057276</xdr:colOff>
      <xdr:row>35</xdr:row>
      <xdr:rowOff>76201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E475E60-E379-4C01-B48B-883F09B2E3B5}"/>
            </a:ext>
          </a:extLst>
        </xdr:cNvPr>
        <xdr:cNvSpPr/>
      </xdr:nvSpPr>
      <xdr:spPr>
        <a:xfrm>
          <a:off x="238126" y="8467726"/>
          <a:ext cx="8305800" cy="723900"/>
        </a:xfrm>
        <a:prstGeom prst="rect">
          <a:avLst/>
        </a:prstGeom>
        <a:noFill/>
        <a:ln w="19050"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13</xdr:row>
      <xdr:rowOff>44450</xdr:rowOff>
    </xdr:from>
    <xdr:to>
      <xdr:col>13</xdr:col>
      <xdr:colOff>23357</xdr:colOff>
      <xdr:row>13</xdr:row>
      <xdr:rowOff>44450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A1C56D1-7507-4295-A06E-13428E787637}"/>
            </a:ext>
          </a:extLst>
        </xdr:cNvPr>
        <xdr:cNvCxnSpPr/>
      </xdr:nvCxnSpPr>
      <xdr:spPr>
        <a:xfrm>
          <a:off x="635000" y="3308350"/>
          <a:ext cx="5738357" cy="0"/>
        </a:xfrm>
        <a:prstGeom prst="line">
          <a:avLst/>
        </a:prstGeom>
        <a:ln w="22225">
          <a:solidFill>
            <a:srgbClr val="8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6</xdr:row>
      <xdr:rowOff>123825</xdr:rowOff>
    </xdr:from>
    <xdr:to>
      <xdr:col>23</xdr:col>
      <xdr:colOff>0</xdr:colOff>
      <xdr:row>13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F09F928-FE61-4CA7-AD8C-9204236B273F}"/>
            </a:ext>
          </a:extLst>
        </xdr:cNvPr>
        <xdr:cNvSpPr/>
      </xdr:nvSpPr>
      <xdr:spPr>
        <a:xfrm>
          <a:off x="7715250" y="1266825"/>
          <a:ext cx="5562600" cy="2000250"/>
        </a:xfrm>
        <a:prstGeom prst="rect">
          <a:avLst/>
        </a:prstGeom>
        <a:noFill/>
        <a:ln w="28575"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1171575</xdr:colOff>
      <xdr:row>37</xdr:row>
      <xdr:rowOff>66675</xdr:rowOff>
    </xdr:from>
    <xdr:to>
      <xdr:col>23</xdr:col>
      <xdr:colOff>28575</xdr:colOff>
      <xdr:row>37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95449E9-EB85-4FCA-8412-23E9424A10AE}"/>
            </a:ext>
          </a:extLst>
        </xdr:cNvPr>
        <xdr:cNvSpPr/>
      </xdr:nvSpPr>
      <xdr:spPr>
        <a:xfrm>
          <a:off x="8658225" y="9372600"/>
          <a:ext cx="4648200" cy="123825"/>
        </a:xfrm>
        <a:prstGeom prst="rect">
          <a:avLst/>
        </a:prstGeom>
        <a:solidFill>
          <a:srgbClr val="808000"/>
        </a:solidFill>
        <a:ln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381000</xdr:colOff>
      <xdr:row>7</xdr:row>
      <xdr:rowOff>66675</xdr:rowOff>
    </xdr:from>
    <xdr:to>
      <xdr:col>17</xdr:col>
      <xdr:colOff>361950</xdr:colOff>
      <xdr:row>12</xdr:row>
      <xdr:rowOff>151132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2E593CB-418B-4569-957F-0B60D99EA64D}"/>
            </a:ext>
          </a:extLst>
        </xdr:cNvPr>
        <xdr:cNvGrpSpPr/>
      </xdr:nvGrpSpPr>
      <xdr:grpSpPr>
        <a:xfrm>
          <a:off x="7734300" y="1453515"/>
          <a:ext cx="1565910" cy="1616077"/>
          <a:chOff x="819150" y="12258674"/>
          <a:chExt cx="1598400" cy="1578105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1FD9E1F-22A8-4B4C-B460-CE58C91AAAF1}"/>
              </a:ext>
            </a:extLst>
          </xdr:cNvPr>
          <xdr:cNvSpPr/>
        </xdr:nvSpPr>
        <xdr:spPr>
          <a:xfrm>
            <a:off x="819525" y="12493719"/>
            <a:ext cx="1597651" cy="1343060"/>
          </a:xfrm>
          <a:prstGeom prst="rect">
            <a:avLst/>
          </a:prstGeom>
          <a:pattFill prst="pct5">
            <a:fgClr>
              <a:schemeClr val="bg1">
                <a:lumMod val="50000"/>
              </a:schemeClr>
            </a:fgClr>
            <a:bgClr>
              <a:schemeClr val="bg1"/>
            </a:bgClr>
          </a:pattFill>
          <a:ln w="19050" cap="rnd">
            <a:gradFill flip="none" rotWithShape="1">
              <a:gsLst>
                <a:gs pos="0">
                  <a:schemeClr val="accent3">
                    <a:lumMod val="5000"/>
                    <a:lumOff val="95000"/>
                  </a:schemeClr>
                </a:gs>
                <a:gs pos="74000">
                  <a:schemeClr val="accent3">
                    <a:lumMod val="45000"/>
                    <a:lumOff val="55000"/>
                  </a:schemeClr>
                </a:gs>
                <a:gs pos="83000">
                  <a:schemeClr val="accent3">
                    <a:lumMod val="45000"/>
                    <a:lumOff val="55000"/>
                  </a:schemeClr>
                </a:gs>
                <a:gs pos="100000">
                  <a:schemeClr val="accent3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2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</a:p>
          <a:p>
            <a:pPr algn="ctr"/>
            <a:r>
              <a:rPr kumimoji="1" lang="ja-JP" altLang="en-US" sz="19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endParaRPr kumimoji="1" lang="en-US" altLang="ja-JP" sz="1900" b="1">
              <a:solidFill>
                <a:sysClr val="windowText" lastClr="000000"/>
              </a:solidFill>
              <a:latin typeface="小塚明朝 Pro B" panose="02020800000000000000" pitchFamily="18" charset="-128"/>
              <a:ea typeface="小塚明朝 Pro B" panose="02020800000000000000" pitchFamily="18" charset="-128"/>
              <a:cs typeface="Arial" panose="020B0604020202020204" pitchFamily="34" charset="0"/>
            </a:endParaRPr>
          </a:p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ja-JP" altLang="en-US" sz="115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の</a:t>
            </a:r>
            <a:r>
              <a:rPr kumimoji="1" lang="ja-JP" altLang="en-US" sz="12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スペース </a:t>
            </a:r>
            <a:r>
              <a:rPr kumimoji="1" lang="en-US" altLang="ja-JP" sz="12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</a:p>
          <a:p>
            <a:pPr algn="ctr"/>
            <a:r>
              <a:rPr kumimoji="1" lang="en-US" altLang="ja-JP" sz="4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endParaRPr kumimoji="1" lang="en-US" altLang="ja-JP" sz="4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82595FE0-0F46-4F34-ABE5-74E3E1D4755E}"/>
              </a:ext>
            </a:extLst>
          </xdr:cNvPr>
          <xdr:cNvSpPr/>
        </xdr:nvSpPr>
        <xdr:spPr>
          <a:xfrm>
            <a:off x="819150" y="12258674"/>
            <a:ext cx="15984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21</xdr:col>
      <xdr:colOff>6350</xdr:colOff>
      <xdr:row>7</xdr:row>
      <xdr:rowOff>19050</xdr:rowOff>
    </xdr:from>
    <xdr:to>
      <xdr:col>22</xdr:col>
      <xdr:colOff>654050</xdr:colOff>
      <xdr:row>10</xdr:row>
      <xdr:rowOff>209550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05BFC9F-9BF5-4503-9AFD-1B38EB75A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44145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32</xdr:row>
      <xdr:rowOff>76201</xdr:rowOff>
    </xdr:from>
    <xdr:to>
      <xdr:col>15</xdr:col>
      <xdr:colOff>1057276</xdr:colOff>
      <xdr:row>35</xdr:row>
      <xdr:rowOff>76201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3D65F1E-F942-407C-94C3-DC7C8DEFFB6C}"/>
            </a:ext>
          </a:extLst>
        </xdr:cNvPr>
        <xdr:cNvSpPr/>
      </xdr:nvSpPr>
      <xdr:spPr>
        <a:xfrm>
          <a:off x="238126" y="8467726"/>
          <a:ext cx="8305800" cy="723900"/>
        </a:xfrm>
        <a:prstGeom prst="rect">
          <a:avLst/>
        </a:prstGeom>
        <a:noFill/>
        <a:ln w="19050"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13</xdr:row>
      <xdr:rowOff>44450</xdr:rowOff>
    </xdr:from>
    <xdr:to>
      <xdr:col>13</xdr:col>
      <xdr:colOff>23357</xdr:colOff>
      <xdr:row>13</xdr:row>
      <xdr:rowOff>44450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7E11580-A50D-4783-A2B3-541667B25A2A}"/>
            </a:ext>
          </a:extLst>
        </xdr:cNvPr>
        <xdr:cNvCxnSpPr/>
      </xdr:nvCxnSpPr>
      <xdr:spPr>
        <a:xfrm>
          <a:off x="635000" y="3308350"/>
          <a:ext cx="5738357" cy="0"/>
        </a:xfrm>
        <a:prstGeom prst="line">
          <a:avLst/>
        </a:prstGeom>
        <a:ln w="22225">
          <a:solidFill>
            <a:srgbClr val="8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6</xdr:row>
      <xdr:rowOff>123825</xdr:rowOff>
    </xdr:from>
    <xdr:to>
      <xdr:col>23</xdr:col>
      <xdr:colOff>0</xdr:colOff>
      <xdr:row>13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EABD204-2693-4DCA-ADA6-0FB9F4F5C652}"/>
            </a:ext>
          </a:extLst>
        </xdr:cNvPr>
        <xdr:cNvSpPr/>
      </xdr:nvSpPr>
      <xdr:spPr>
        <a:xfrm>
          <a:off x="7715250" y="1266825"/>
          <a:ext cx="5562600" cy="2000250"/>
        </a:xfrm>
        <a:prstGeom prst="rect">
          <a:avLst/>
        </a:prstGeom>
        <a:noFill/>
        <a:ln w="28575"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1171575</xdr:colOff>
      <xdr:row>37</xdr:row>
      <xdr:rowOff>66675</xdr:rowOff>
    </xdr:from>
    <xdr:to>
      <xdr:col>23</xdr:col>
      <xdr:colOff>28575</xdr:colOff>
      <xdr:row>37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B46456A-0371-49C0-B8E5-440E8964BAA6}"/>
            </a:ext>
          </a:extLst>
        </xdr:cNvPr>
        <xdr:cNvSpPr/>
      </xdr:nvSpPr>
      <xdr:spPr>
        <a:xfrm>
          <a:off x="8658225" y="9372600"/>
          <a:ext cx="4648200" cy="123825"/>
        </a:xfrm>
        <a:prstGeom prst="rect">
          <a:avLst/>
        </a:prstGeom>
        <a:solidFill>
          <a:srgbClr val="808000"/>
        </a:solidFill>
        <a:ln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381000</xdr:colOff>
      <xdr:row>7</xdr:row>
      <xdr:rowOff>66675</xdr:rowOff>
    </xdr:from>
    <xdr:to>
      <xdr:col>17</xdr:col>
      <xdr:colOff>361950</xdr:colOff>
      <xdr:row>12</xdr:row>
      <xdr:rowOff>151132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8D62B4A-6745-49AD-8F08-D3725B9CE53A}"/>
            </a:ext>
          </a:extLst>
        </xdr:cNvPr>
        <xdr:cNvGrpSpPr/>
      </xdr:nvGrpSpPr>
      <xdr:grpSpPr>
        <a:xfrm>
          <a:off x="7734300" y="1453515"/>
          <a:ext cx="1565910" cy="1616077"/>
          <a:chOff x="819150" y="12258674"/>
          <a:chExt cx="1598400" cy="1578105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94400E87-9899-4716-93FA-B4AEE801DB6B}"/>
              </a:ext>
            </a:extLst>
          </xdr:cNvPr>
          <xdr:cNvSpPr/>
        </xdr:nvSpPr>
        <xdr:spPr>
          <a:xfrm>
            <a:off x="819525" y="12493719"/>
            <a:ext cx="1597651" cy="1343060"/>
          </a:xfrm>
          <a:prstGeom prst="rect">
            <a:avLst/>
          </a:prstGeom>
          <a:pattFill prst="pct5">
            <a:fgClr>
              <a:schemeClr val="bg1">
                <a:lumMod val="50000"/>
              </a:schemeClr>
            </a:fgClr>
            <a:bgClr>
              <a:schemeClr val="bg1"/>
            </a:bgClr>
          </a:pattFill>
          <a:ln w="19050" cap="rnd">
            <a:gradFill flip="none" rotWithShape="1">
              <a:gsLst>
                <a:gs pos="0">
                  <a:schemeClr val="accent3">
                    <a:lumMod val="5000"/>
                    <a:lumOff val="95000"/>
                  </a:schemeClr>
                </a:gs>
                <a:gs pos="74000">
                  <a:schemeClr val="accent3">
                    <a:lumMod val="45000"/>
                    <a:lumOff val="55000"/>
                  </a:schemeClr>
                </a:gs>
                <a:gs pos="83000">
                  <a:schemeClr val="accent3">
                    <a:lumMod val="45000"/>
                    <a:lumOff val="55000"/>
                  </a:schemeClr>
                </a:gs>
                <a:gs pos="100000">
                  <a:schemeClr val="accent3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2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</a:p>
          <a:p>
            <a:pPr algn="ctr"/>
            <a:r>
              <a:rPr kumimoji="1" lang="ja-JP" altLang="en-US" sz="19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endParaRPr kumimoji="1" lang="en-US" altLang="ja-JP" sz="1900" b="1">
              <a:solidFill>
                <a:sysClr val="windowText" lastClr="000000"/>
              </a:solidFill>
              <a:latin typeface="小塚明朝 Pro B" panose="02020800000000000000" pitchFamily="18" charset="-128"/>
              <a:ea typeface="小塚明朝 Pro B" panose="02020800000000000000" pitchFamily="18" charset="-128"/>
              <a:cs typeface="Arial" panose="020B0604020202020204" pitchFamily="34" charset="0"/>
            </a:endParaRPr>
          </a:p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2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ja-JP" altLang="en-US" sz="115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の</a:t>
            </a:r>
            <a:r>
              <a:rPr kumimoji="1" lang="ja-JP" altLang="en-US" sz="12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スペース </a:t>
            </a:r>
            <a:r>
              <a:rPr kumimoji="1" lang="en-US" altLang="ja-JP" sz="12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</a:p>
          <a:p>
            <a:pPr algn="ctr"/>
            <a:r>
              <a:rPr kumimoji="1" lang="en-US" altLang="ja-JP" sz="4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endParaRPr kumimoji="1" lang="en-US" altLang="ja-JP" sz="4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C4D7CE2-FB64-4898-9283-6A764C241710}"/>
              </a:ext>
            </a:extLst>
          </xdr:cNvPr>
          <xdr:cNvSpPr/>
        </xdr:nvSpPr>
        <xdr:spPr>
          <a:xfrm>
            <a:off x="819150" y="12258674"/>
            <a:ext cx="15984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21</xdr:col>
      <xdr:colOff>6350</xdr:colOff>
      <xdr:row>7</xdr:row>
      <xdr:rowOff>19050</xdr:rowOff>
    </xdr:from>
    <xdr:to>
      <xdr:col>22</xdr:col>
      <xdr:colOff>654050</xdr:colOff>
      <xdr:row>10</xdr:row>
      <xdr:rowOff>209550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03BD13C-2EA0-4170-9E7D-C9EE08ADE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7375" y="1409700"/>
          <a:ext cx="11430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32</xdr:row>
      <xdr:rowOff>76201</xdr:rowOff>
    </xdr:from>
    <xdr:to>
      <xdr:col>15</xdr:col>
      <xdr:colOff>1057276</xdr:colOff>
      <xdr:row>35</xdr:row>
      <xdr:rowOff>76201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235A487-EF54-48CF-B556-582FCDE840C8}"/>
            </a:ext>
          </a:extLst>
        </xdr:cNvPr>
        <xdr:cNvSpPr/>
      </xdr:nvSpPr>
      <xdr:spPr>
        <a:xfrm>
          <a:off x="238126" y="8467726"/>
          <a:ext cx="8305800" cy="723900"/>
        </a:xfrm>
        <a:prstGeom prst="rect">
          <a:avLst/>
        </a:prstGeom>
        <a:noFill/>
        <a:ln w="19050"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101600</xdr:colOff>
      <xdr:row>9</xdr:row>
      <xdr:rowOff>228600</xdr:rowOff>
    </xdr:from>
    <xdr:to>
      <xdr:col>14</xdr:col>
      <xdr:colOff>384175</xdr:colOff>
      <xdr:row>13</xdr:row>
      <xdr:rowOff>104775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DA2FB11-49FD-452D-BA33-F248FEB1C385}"/>
            </a:ext>
          </a:extLst>
        </xdr:cNvPr>
        <xdr:cNvSpPr/>
      </xdr:nvSpPr>
      <xdr:spPr>
        <a:xfrm>
          <a:off x="6451600" y="2286000"/>
          <a:ext cx="866775" cy="1082675"/>
        </a:xfrm>
        <a:prstGeom prst="rect">
          <a:avLst/>
        </a:prstGeom>
        <a:noFill/>
        <a:ln w="158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収 入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 紙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247649</xdr:colOff>
      <xdr:row>9</xdr:row>
      <xdr:rowOff>28575</xdr:rowOff>
    </xdr:from>
    <xdr:to>
      <xdr:col>15</xdr:col>
      <xdr:colOff>685799</xdr:colOff>
      <xdr:row>15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97A8351-8ECF-4491-918B-8D7AB18CEEBB}"/>
            </a:ext>
          </a:extLst>
        </xdr:cNvPr>
        <xdr:cNvSpPr/>
      </xdr:nvSpPr>
      <xdr:spPr>
        <a:xfrm>
          <a:off x="6648449" y="2038350"/>
          <a:ext cx="866775" cy="1066800"/>
        </a:xfrm>
        <a:prstGeom prst="rect">
          <a:avLst/>
        </a:prstGeom>
        <a:noFill/>
        <a:ln w="158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収 入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 紙</a:t>
          </a:r>
        </a:p>
      </xdr:txBody>
    </xdr:sp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925830</xdr:colOff>
      <xdr:row>26</xdr:row>
      <xdr:rowOff>11430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FDA37C-3460-43A9-AF1E-B197C758D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4200525"/>
          <a:ext cx="925830" cy="925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D07E1-7DF6-4481-A475-8CA652E43E21}">
  <sheetPr>
    <pageSetUpPr fitToPage="1"/>
  </sheetPr>
  <dimension ref="A1:EL39"/>
  <sheetViews>
    <sheetView tabSelected="1" zoomScaleNormal="100" zoomScaleSheetLayoutView="100" zoomScalePageLayoutView="50" workbookViewId="0">
      <selection activeCell="V17" sqref="V17:W17"/>
    </sheetView>
  </sheetViews>
  <sheetFormatPr defaultRowHeight="17.399999999999999" x14ac:dyDescent="0.5"/>
  <cols>
    <col min="1" max="1" width="2.81640625" customWidth="1"/>
    <col min="2" max="3" width="4.6328125" bestFit="1" customWidth="1"/>
    <col min="4" max="4" width="4.6328125" customWidth="1"/>
    <col min="5" max="5" width="6.81640625" customWidth="1"/>
    <col min="6" max="6" width="4.81640625" customWidth="1"/>
    <col min="7" max="8" width="6.81640625" customWidth="1"/>
    <col min="9" max="9" width="4.81640625" customWidth="1"/>
    <col min="10" max="10" width="6.81640625" customWidth="1"/>
    <col min="11" max="11" width="4.81640625" customWidth="1"/>
    <col min="12" max="12" width="10.81640625" customWidth="1"/>
    <col min="13" max="13" width="4.81640625" customWidth="1"/>
    <col min="14" max="15" width="6.81640625" customWidth="1"/>
    <col min="16" max="16" width="13.81640625" bestFit="1" customWidth="1"/>
    <col min="17" max="17" width="5.08984375" bestFit="1" customWidth="1"/>
    <col min="18" max="18" width="5.81640625" customWidth="1"/>
    <col min="19" max="19" width="9" customWidth="1"/>
    <col min="20" max="20" width="12.36328125" customWidth="1"/>
    <col min="21" max="21" width="6.81640625" customWidth="1"/>
    <col min="22" max="22" width="5.81640625" customWidth="1"/>
    <col min="23" max="23" width="9" customWidth="1"/>
    <col min="24" max="25" width="1.81640625" customWidth="1"/>
  </cols>
  <sheetData>
    <row r="1" spans="1:142" s="1" customFormat="1" ht="8.1" customHeight="1" thickTop="1" x14ac:dyDescent="1.0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4"/>
      <c r="Q1" s="4"/>
      <c r="R1" s="4"/>
      <c r="S1" s="4"/>
      <c r="T1" s="4"/>
      <c r="U1" s="4"/>
      <c r="V1" s="4"/>
      <c r="W1" s="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</row>
    <row r="2" spans="1:142" ht="18.75" customHeight="1" x14ac:dyDescent="0.6">
      <c r="A2" s="1"/>
      <c r="B2" s="144" t="s">
        <v>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5"/>
      <c r="Q2" s="5"/>
      <c r="R2" s="5"/>
      <c r="S2" s="1"/>
      <c r="T2" s="6" t="s">
        <v>1</v>
      </c>
      <c r="U2" s="145">
        <v>44551</v>
      </c>
      <c r="V2" s="145"/>
      <c r="W2" s="145"/>
      <c r="X2" s="1"/>
      <c r="Y2" s="1"/>
    </row>
    <row r="3" spans="1:142" ht="18.75" customHeight="1" x14ac:dyDescent="0.6">
      <c r="A3" s="1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5"/>
      <c r="Q3" s="5"/>
      <c r="R3" s="5"/>
      <c r="S3" s="1"/>
      <c r="T3" s="6" t="s">
        <v>2</v>
      </c>
      <c r="V3" s="146" t="s">
        <v>3</v>
      </c>
      <c r="W3" s="146"/>
      <c r="X3" s="1"/>
      <c r="Y3" s="1"/>
    </row>
    <row r="4" spans="1:142" ht="18.75" customHeight="1" x14ac:dyDescent="0.6">
      <c r="A4" s="1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5"/>
      <c r="Q4" s="5"/>
      <c r="R4" s="5"/>
      <c r="S4" s="1"/>
      <c r="T4" s="6" t="s">
        <v>4</v>
      </c>
      <c r="U4" s="145">
        <v>44560</v>
      </c>
      <c r="V4" s="145"/>
      <c r="W4" s="145"/>
      <c r="X4" s="1"/>
      <c r="Y4" s="1"/>
    </row>
    <row r="5" spans="1:142" ht="8.1" customHeight="1" x14ac:dyDescent="0.5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9"/>
      <c r="X5" s="1"/>
      <c r="Y5" s="1"/>
    </row>
    <row r="6" spans="1:142" ht="18.75" customHeight="1" x14ac:dyDescent="0.5">
      <c r="A6" s="1"/>
      <c r="B6" s="1"/>
      <c r="C6" s="147" t="s">
        <v>5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9" t="s">
        <v>6</v>
      </c>
      <c r="P6" s="149"/>
      <c r="Q6" s="1"/>
      <c r="R6" s="1"/>
      <c r="S6" s="1"/>
      <c r="T6" s="1"/>
      <c r="U6" s="1"/>
      <c r="V6" s="1"/>
      <c r="W6" s="1"/>
      <c r="X6" s="1"/>
      <c r="Y6" s="1"/>
    </row>
    <row r="7" spans="1:142" ht="19.5" customHeight="1" thickBot="1" x14ac:dyDescent="0.55000000000000004">
      <c r="A7" s="1"/>
      <c r="B7" s="1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P7" s="149"/>
      <c r="Q7" s="1"/>
      <c r="R7" s="1"/>
      <c r="S7" s="150" t="s">
        <v>7</v>
      </c>
      <c r="T7" s="150"/>
      <c r="U7" s="150"/>
      <c r="V7" s="150"/>
      <c r="W7" s="150"/>
      <c r="X7" s="1"/>
      <c r="Y7" s="1"/>
    </row>
    <row r="8" spans="1:142" ht="26.4" x14ac:dyDescent="0.75">
      <c r="A8" s="1"/>
      <c r="B8" s="10"/>
      <c r="C8" s="11" t="s">
        <v>8</v>
      </c>
      <c r="D8" s="11"/>
      <c r="E8" s="6"/>
      <c r="F8" s="11" t="s">
        <v>9</v>
      </c>
      <c r="G8" s="12"/>
      <c r="H8" s="6"/>
      <c r="I8" s="12"/>
      <c r="J8" s="6"/>
      <c r="K8" s="12"/>
      <c r="L8" s="13"/>
      <c r="M8" s="14"/>
      <c r="N8" s="14"/>
      <c r="O8" s="14"/>
      <c r="P8" s="11"/>
      <c r="Q8" s="1"/>
      <c r="R8" s="1"/>
      <c r="S8" s="150"/>
      <c r="T8" s="150"/>
      <c r="U8" s="150"/>
      <c r="V8" s="150"/>
      <c r="W8" s="150"/>
      <c r="X8" s="1"/>
      <c r="Y8" s="1"/>
    </row>
    <row r="9" spans="1:142" ht="26.4" x14ac:dyDescent="0.75">
      <c r="A9" s="1"/>
      <c r="B9" s="15"/>
      <c r="C9" s="15"/>
      <c r="D9" s="15"/>
      <c r="E9" s="15"/>
      <c r="F9" s="16" t="s">
        <v>10</v>
      </c>
      <c r="G9" s="15"/>
      <c r="H9" s="15"/>
      <c r="I9" s="15"/>
      <c r="J9" s="15"/>
      <c r="K9" s="15"/>
      <c r="L9" s="13"/>
      <c r="M9" s="14"/>
      <c r="N9" s="14"/>
      <c r="O9" s="14"/>
      <c r="P9" s="11"/>
      <c r="Q9" s="1"/>
      <c r="R9" s="1"/>
      <c r="S9" s="17" t="s">
        <v>8</v>
      </c>
      <c r="T9" s="18"/>
      <c r="U9" s="1"/>
      <c r="V9" s="1"/>
      <c r="W9" s="1"/>
      <c r="X9" s="1"/>
      <c r="Y9" s="1"/>
    </row>
    <row r="10" spans="1:142" ht="24.75" customHeight="1" x14ac:dyDescent="0.6">
      <c r="A10" s="1"/>
      <c r="B10" s="1"/>
      <c r="C10" s="131" t="s">
        <v>11</v>
      </c>
      <c r="D10" s="131"/>
      <c r="E10" s="131"/>
      <c r="F10" s="131"/>
      <c r="G10" s="131"/>
      <c r="H10" s="131"/>
      <c r="I10" s="131"/>
      <c r="J10" s="131"/>
      <c r="K10" s="131"/>
      <c r="L10" s="103"/>
      <c r="M10" s="103"/>
      <c r="N10" s="103"/>
      <c r="O10" s="102"/>
      <c r="P10" s="1"/>
      <c r="Q10" s="1"/>
      <c r="R10" s="1"/>
      <c r="S10" s="15" t="s">
        <v>12</v>
      </c>
      <c r="T10" s="18"/>
      <c r="U10" s="1"/>
      <c r="V10" s="1"/>
      <c r="W10" s="1"/>
      <c r="X10" s="1"/>
      <c r="Y10" s="1"/>
    </row>
    <row r="11" spans="1:142" ht="18.75" customHeight="1" thickBot="1" x14ac:dyDescent="0.65">
      <c r="A11" s="1"/>
      <c r="B11" s="1"/>
      <c r="C11" s="132"/>
      <c r="D11" s="132"/>
      <c r="E11" s="132"/>
      <c r="F11" s="132"/>
      <c r="G11" s="132"/>
      <c r="H11" s="196"/>
      <c r="I11" s="196"/>
      <c r="J11" s="196"/>
      <c r="K11" s="196"/>
      <c r="L11" s="103"/>
      <c r="M11" s="103"/>
      <c r="N11" s="103"/>
      <c r="O11" s="103"/>
      <c r="P11" s="1"/>
      <c r="Q11" s="1"/>
      <c r="R11" s="1"/>
      <c r="S11" s="15" t="s">
        <v>13</v>
      </c>
      <c r="T11" s="18"/>
      <c r="U11" s="1"/>
      <c r="V11" s="1"/>
      <c r="W11" s="1"/>
      <c r="X11" s="1"/>
      <c r="Y11" s="1"/>
    </row>
    <row r="12" spans="1:142" ht="24.75" customHeight="1" x14ac:dyDescent="1.25">
      <c r="A12" s="1"/>
      <c r="B12" s="1"/>
      <c r="C12" s="127" t="s">
        <v>14</v>
      </c>
      <c r="D12" s="128"/>
      <c r="E12" s="128"/>
      <c r="F12" s="128"/>
      <c r="G12" s="128"/>
      <c r="H12" s="133">
        <f>T34</f>
        <v>407957393</v>
      </c>
      <c r="I12" s="133"/>
      <c r="J12" s="133"/>
      <c r="K12" s="133"/>
      <c r="L12" s="133"/>
      <c r="M12" s="134"/>
      <c r="N12" s="104"/>
      <c r="O12" s="104"/>
      <c r="P12" s="1"/>
      <c r="Q12" s="1"/>
      <c r="R12" s="1"/>
      <c r="S12" s="12" t="s">
        <v>15</v>
      </c>
      <c r="T12" s="18"/>
      <c r="U12" s="1"/>
      <c r="V12" s="1"/>
      <c r="W12" s="1"/>
      <c r="X12" s="1"/>
      <c r="Y12" s="1"/>
    </row>
    <row r="13" spans="1:142" ht="25.5" customHeight="1" thickBot="1" x14ac:dyDescent="1.3">
      <c r="A13" s="1"/>
      <c r="B13" s="1"/>
      <c r="C13" s="129"/>
      <c r="D13" s="130"/>
      <c r="E13" s="130"/>
      <c r="F13" s="130"/>
      <c r="G13" s="130"/>
      <c r="H13" s="135"/>
      <c r="I13" s="135"/>
      <c r="J13" s="135"/>
      <c r="K13" s="135"/>
      <c r="L13" s="135"/>
      <c r="M13" s="136"/>
      <c r="N13" s="104"/>
      <c r="O13" s="104"/>
      <c r="P13" s="1"/>
      <c r="Q13" s="1"/>
      <c r="R13" s="1"/>
      <c r="S13" s="20" t="s">
        <v>16</v>
      </c>
      <c r="T13" s="1"/>
      <c r="U13" s="1"/>
      <c r="V13" s="1"/>
      <c r="W13" s="1"/>
      <c r="X13" s="1"/>
      <c r="Y13" s="1"/>
    </row>
    <row r="14" spans="1:142" ht="12.9" customHeight="1" x14ac:dyDescent="0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1"/>
      <c r="M14" s="21"/>
      <c r="N14" s="21"/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142" ht="12.9" customHeight="1" thickBot="1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142" s="1" customFormat="1" ht="8.1" customHeight="1" thickTop="1" x14ac:dyDescent="0.5">
      <c r="B16" s="22"/>
      <c r="C16" s="23"/>
      <c r="D16" s="23"/>
      <c r="E16" s="166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51"/>
      <c r="Q16" s="152"/>
      <c r="R16" s="165"/>
      <c r="S16" s="165"/>
      <c r="T16" s="151"/>
      <c r="U16" s="152"/>
      <c r="V16" s="153"/>
      <c r="W16" s="154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</row>
    <row r="17" spans="2:142" s="1" customFormat="1" ht="24.9" customHeight="1" x14ac:dyDescent="0.5">
      <c r="B17" s="155" t="s">
        <v>17</v>
      </c>
      <c r="C17" s="156"/>
      <c r="D17" s="157"/>
      <c r="E17" s="158" t="s">
        <v>18</v>
      </c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60" t="s">
        <v>19</v>
      </c>
      <c r="Q17" s="161"/>
      <c r="R17" s="162" t="s">
        <v>20</v>
      </c>
      <c r="S17" s="162"/>
      <c r="T17" s="160" t="s">
        <v>21</v>
      </c>
      <c r="U17" s="161"/>
      <c r="V17" s="163" t="s">
        <v>77</v>
      </c>
      <c r="W17" s="164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</row>
    <row r="18" spans="2:142" s="1" customFormat="1" ht="24.9" customHeight="1" x14ac:dyDescent="0.6">
      <c r="B18" s="171">
        <f>見積書!B18</f>
        <v>44541</v>
      </c>
      <c r="C18" s="172"/>
      <c r="D18" s="173"/>
      <c r="E18" s="174" t="str">
        <f>見積書!E18</f>
        <v>○○○○○○　サンプル　タイプＡ</v>
      </c>
      <c r="F18" s="175"/>
      <c r="G18" s="175"/>
      <c r="H18" s="175"/>
      <c r="I18" s="175"/>
      <c r="J18" s="175"/>
      <c r="K18" s="175"/>
      <c r="L18" s="175"/>
      <c r="M18" s="175"/>
      <c r="N18" s="175"/>
      <c r="O18" s="176"/>
      <c r="P18" s="52">
        <f>見積書!P18</f>
        <v>12345678</v>
      </c>
      <c r="Q18" s="49" t="str">
        <f>見積書!Q18</f>
        <v>個数</v>
      </c>
      <c r="R18" s="177">
        <f>見積書!R18</f>
        <v>10</v>
      </c>
      <c r="S18" s="177"/>
      <c r="T18" s="177">
        <f>P18*R18</f>
        <v>123456780</v>
      </c>
      <c r="U18" s="177"/>
      <c r="V18" s="178" t="str">
        <f>見積書!V18</f>
        <v>担当：〇〇１</v>
      </c>
      <c r="W18" s="179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</row>
    <row r="19" spans="2:142" s="1" customFormat="1" ht="24.9" customHeight="1" x14ac:dyDescent="0.6">
      <c r="B19" s="137">
        <f>見積書!B19</f>
        <v>44542</v>
      </c>
      <c r="C19" s="138"/>
      <c r="D19" s="139"/>
      <c r="E19" s="140" t="str">
        <f>見積書!E19</f>
        <v>△△△△　システム機器（ 自動調整タイプ ）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53">
        <f>見積書!P19</f>
        <v>2</v>
      </c>
      <c r="Q19" s="50" t="str">
        <f>見積書!Q19</f>
        <v>台</v>
      </c>
      <c r="R19" s="168">
        <f>見積書!R19</f>
        <v>123456789</v>
      </c>
      <c r="S19" s="168"/>
      <c r="T19" s="168">
        <f>P19*R19</f>
        <v>246913578</v>
      </c>
      <c r="U19" s="168"/>
      <c r="V19" s="169" t="str">
        <f>見積書!V19</f>
        <v>担当：〇〇２</v>
      </c>
      <c r="W19" s="170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</row>
    <row r="20" spans="2:142" s="1" customFormat="1" ht="24.9" customHeight="1" x14ac:dyDescent="0.6">
      <c r="B20" s="137">
        <f>見積書!B20</f>
        <v>44543</v>
      </c>
      <c r="C20" s="138"/>
      <c r="D20" s="139"/>
      <c r="E20" s="140" t="str">
        <f>見積書!E20</f>
        <v>△△△△　システムの取付作業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53">
        <f>見積書!P20</f>
        <v>3</v>
      </c>
      <c r="Q20" s="50" t="str">
        <f>見積書!Q20</f>
        <v>人</v>
      </c>
      <c r="R20" s="168">
        <f>見積書!R20</f>
        <v>30000</v>
      </c>
      <c r="S20" s="168"/>
      <c r="T20" s="168">
        <f t="shared" ref="T20:T23" si="0">P20*R20</f>
        <v>90000</v>
      </c>
      <c r="U20" s="168"/>
      <c r="V20" s="169" t="str">
        <f>見積書!V20</f>
        <v>担当：〇〇３</v>
      </c>
      <c r="W20" s="17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</row>
    <row r="21" spans="2:142" s="1" customFormat="1" ht="24.9" customHeight="1" x14ac:dyDescent="0.6">
      <c r="B21" s="137">
        <f>見積書!B21</f>
        <v>44544</v>
      </c>
      <c r="C21" s="138"/>
      <c r="D21" s="139"/>
      <c r="E21" s="140" t="str">
        <f>見積書!E21</f>
        <v>△△△△　システムの操作説明　講習会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53">
        <f>見積書!P21</f>
        <v>40</v>
      </c>
      <c r="Q21" s="50" t="str">
        <f>見積書!Q21</f>
        <v>時間</v>
      </c>
      <c r="R21" s="168">
        <f>見積書!R21</f>
        <v>4000</v>
      </c>
      <c r="S21" s="168"/>
      <c r="T21" s="168">
        <f t="shared" si="0"/>
        <v>160000</v>
      </c>
      <c r="U21" s="168"/>
      <c r="V21" s="169" t="str">
        <f>見積書!V21</f>
        <v>担当：〇〇４</v>
      </c>
      <c r="W21" s="170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</row>
    <row r="22" spans="2:142" s="1" customFormat="1" ht="24.9" customHeight="1" x14ac:dyDescent="0.6">
      <c r="B22" s="137">
        <f>見積書!B22</f>
        <v>44545</v>
      </c>
      <c r="C22" s="138"/>
      <c r="D22" s="139"/>
      <c r="E22" s="140" t="str">
        <f>見積書!E22</f>
        <v>□□□□○○○○素材　（　✖✖　を含む　）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53">
        <f>見積書!P22</f>
        <v>50</v>
      </c>
      <c r="Q22" s="50" t="str">
        <f>見積書!Q22</f>
        <v>Ｋｇ</v>
      </c>
      <c r="R22" s="168">
        <f>見積書!R22</f>
        <v>5000</v>
      </c>
      <c r="S22" s="168"/>
      <c r="T22" s="168">
        <f t="shared" si="0"/>
        <v>250000</v>
      </c>
      <c r="U22" s="168"/>
      <c r="V22" s="169" t="str">
        <f>見積書!V22</f>
        <v>担当：〇〇５</v>
      </c>
      <c r="W22" s="170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</row>
    <row r="23" spans="2:142" s="1" customFormat="1" ht="24.9" customHeight="1" x14ac:dyDescent="0.6">
      <c r="B23" s="137" t="str">
        <f>見積書!B23</f>
        <v xml:space="preserve"> </v>
      </c>
      <c r="C23" s="138"/>
      <c r="D23" s="139"/>
      <c r="E23" s="140" t="str">
        <f>見積書!E23</f>
        <v xml:space="preserve"> 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53">
        <f>見積書!P23</f>
        <v>0</v>
      </c>
      <c r="Q23" s="50" t="str">
        <f>見積書!Q23</f>
        <v xml:space="preserve"> </v>
      </c>
      <c r="R23" s="168">
        <f>見積書!R23</f>
        <v>0</v>
      </c>
      <c r="S23" s="168"/>
      <c r="T23" s="168">
        <f t="shared" si="0"/>
        <v>0</v>
      </c>
      <c r="U23" s="168"/>
      <c r="V23" s="169" t="str">
        <f>見積書!V23</f>
        <v xml:space="preserve"> </v>
      </c>
      <c r="W23" s="170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</row>
    <row r="24" spans="2:142" s="1" customFormat="1" ht="24.9" customHeight="1" x14ac:dyDescent="0.6">
      <c r="B24" s="137" t="str">
        <f>見積書!B24</f>
        <v xml:space="preserve"> </v>
      </c>
      <c r="C24" s="138"/>
      <c r="D24" s="139"/>
      <c r="E24" s="140" t="str">
        <f>見積書!E24</f>
        <v xml:space="preserve"> 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53">
        <f>見積書!P24</f>
        <v>0</v>
      </c>
      <c r="Q24" s="50" t="str">
        <f>見積書!Q24</f>
        <v xml:space="preserve"> </v>
      </c>
      <c r="R24" s="168">
        <f>見積書!R24</f>
        <v>0</v>
      </c>
      <c r="S24" s="168"/>
      <c r="T24" s="168">
        <f>P24*R24</f>
        <v>0</v>
      </c>
      <c r="U24" s="168"/>
      <c r="V24" s="169" t="str">
        <f>見積書!V24</f>
        <v xml:space="preserve"> </v>
      </c>
      <c r="W24" s="170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</row>
    <row r="25" spans="2:142" s="1" customFormat="1" ht="24.9" customHeight="1" x14ac:dyDescent="0.6">
      <c r="B25" s="137" t="str">
        <f>見積書!B25</f>
        <v xml:space="preserve"> </v>
      </c>
      <c r="C25" s="138"/>
      <c r="D25" s="139"/>
      <c r="E25" s="140" t="str">
        <f>見積書!E25</f>
        <v xml:space="preserve"> 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53">
        <f>見積書!P25</f>
        <v>0</v>
      </c>
      <c r="Q25" s="50" t="str">
        <f>見積書!Q25</f>
        <v xml:space="preserve"> </v>
      </c>
      <c r="R25" s="168">
        <f>見積書!R25</f>
        <v>0</v>
      </c>
      <c r="S25" s="168"/>
      <c r="T25" s="168">
        <f>P25*R25</f>
        <v>0</v>
      </c>
      <c r="U25" s="168"/>
      <c r="V25" s="169" t="str">
        <f>見積書!V25</f>
        <v xml:space="preserve"> </v>
      </c>
      <c r="W25" s="170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</row>
    <row r="26" spans="2:142" s="1" customFormat="1" ht="24.9" customHeight="1" x14ac:dyDescent="0.6">
      <c r="B26" s="137" t="str">
        <f>見積書!B26</f>
        <v xml:space="preserve"> </v>
      </c>
      <c r="C26" s="138"/>
      <c r="D26" s="139"/>
      <c r="E26" s="140" t="str">
        <f>見積書!E26</f>
        <v xml:space="preserve"> </v>
      </c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53">
        <f>見積書!P26</f>
        <v>0</v>
      </c>
      <c r="Q26" s="50" t="str">
        <f>見積書!Q26</f>
        <v xml:space="preserve"> </v>
      </c>
      <c r="R26" s="168">
        <f>見積書!R26</f>
        <v>0</v>
      </c>
      <c r="S26" s="168"/>
      <c r="T26" s="168">
        <f t="shared" ref="T26:T29" si="1">P26*R26</f>
        <v>0</v>
      </c>
      <c r="U26" s="168"/>
      <c r="V26" s="169" t="str">
        <f>見積書!V26</f>
        <v xml:space="preserve"> </v>
      </c>
      <c r="W26" s="170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</row>
    <row r="27" spans="2:142" s="1" customFormat="1" ht="24.9" customHeight="1" x14ac:dyDescent="0.6">
      <c r="B27" s="137" t="str">
        <f>見積書!B27</f>
        <v xml:space="preserve"> </v>
      </c>
      <c r="C27" s="138"/>
      <c r="D27" s="139"/>
      <c r="E27" s="140" t="str">
        <f>見積書!E27</f>
        <v xml:space="preserve"> </v>
      </c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53">
        <f>見積書!P27</f>
        <v>0</v>
      </c>
      <c r="Q27" s="50" t="str">
        <f>見積書!Q27</f>
        <v xml:space="preserve"> </v>
      </c>
      <c r="R27" s="168">
        <f>見積書!R27</f>
        <v>0</v>
      </c>
      <c r="S27" s="168"/>
      <c r="T27" s="168">
        <f t="shared" si="1"/>
        <v>0</v>
      </c>
      <c r="U27" s="168"/>
      <c r="V27" s="169" t="str">
        <f>見積書!V27</f>
        <v xml:space="preserve"> </v>
      </c>
      <c r="W27" s="170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</row>
    <row r="28" spans="2:142" s="1" customFormat="1" ht="24.9" customHeight="1" x14ac:dyDescent="0.6">
      <c r="B28" s="137" t="str">
        <f>見積書!B28</f>
        <v xml:space="preserve"> </v>
      </c>
      <c r="C28" s="138"/>
      <c r="D28" s="139"/>
      <c r="E28" s="140" t="str">
        <f>見積書!E28</f>
        <v xml:space="preserve"> 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53">
        <f>見積書!P28</f>
        <v>0</v>
      </c>
      <c r="Q28" s="50" t="str">
        <f>見積書!Q28</f>
        <v xml:space="preserve"> </v>
      </c>
      <c r="R28" s="168">
        <f>見積書!R28</f>
        <v>0</v>
      </c>
      <c r="S28" s="168"/>
      <c r="T28" s="168">
        <f t="shared" si="1"/>
        <v>0</v>
      </c>
      <c r="U28" s="168"/>
      <c r="V28" s="169" t="str">
        <f>見積書!V28</f>
        <v xml:space="preserve"> </v>
      </c>
      <c r="W28" s="170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</row>
    <row r="29" spans="2:142" s="1" customFormat="1" ht="24.9" customHeight="1" thickBot="1" x14ac:dyDescent="0.65">
      <c r="B29" s="141" t="str">
        <f>見積書!B29</f>
        <v xml:space="preserve"> </v>
      </c>
      <c r="C29" s="142"/>
      <c r="D29" s="143"/>
      <c r="E29" s="180" t="str">
        <f>見積書!E29</f>
        <v xml:space="preserve"> 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54">
        <f>見積書!P29</f>
        <v>0</v>
      </c>
      <c r="Q29" s="51" t="str">
        <f>見積書!Q29</f>
        <v xml:space="preserve"> </v>
      </c>
      <c r="R29" s="181">
        <f>見積書!R29</f>
        <v>0</v>
      </c>
      <c r="S29" s="181"/>
      <c r="T29" s="181">
        <f t="shared" si="1"/>
        <v>0</v>
      </c>
      <c r="U29" s="181"/>
      <c r="V29" s="182" t="str">
        <f>見積書!V29</f>
        <v xml:space="preserve"> </v>
      </c>
      <c r="W29" s="183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</row>
    <row r="30" spans="2:142" s="1" customFormat="1" ht="3.9" customHeight="1" thickTop="1" x14ac:dyDescent="0.6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7"/>
      <c r="R30" s="28"/>
      <c r="S30" s="28"/>
      <c r="T30" s="100"/>
      <c r="U30" s="101"/>
      <c r="V30" s="26"/>
      <c r="W30" s="26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</row>
    <row r="31" spans="2:142" s="1" customFormat="1" ht="24.9" customHeight="1" thickBot="1" x14ac:dyDescent="0.65">
      <c r="B31" s="29" t="s">
        <v>23</v>
      </c>
      <c r="C31" s="30"/>
      <c r="D31" s="30"/>
      <c r="E31" s="30"/>
      <c r="F31" s="30"/>
      <c r="G31" s="30"/>
      <c r="H31" s="30"/>
      <c r="I31" s="30"/>
      <c r="J31" s="30"/>
      <c r="K31" s="29" t="s">
        <v>24</v>
      </c>
      <c r="L31" s="30"/>
      <c r="M31" s="197">
        <v>44561</v>
      </c>
      <c r="N31" s="197"/>
      <c r="O31" s="197"/>
      <c r="P31" s="116"/>
      <c r="Q31" s="188" t="s">
        <v>25</v>
      </c>
      <c r="R31" s="189"/>
      <c r="S31" s="115" t="s">
        <v>26</v>
      </c>
      <c r="T31" s="194">
        <f>SUM(T18:U29)</f>
        <v>370870358</v>
      </c>
      <c r="U31" s="194"/>
      <c r="V31" s="32"/>
      <c r="W31" s="33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</row>
    <row r="32" spans="2:142" s="1" customFormat="1" ht="24.9" customHeight="1" thickBot="1" x14ac:dyDescent="0.65">
      <c r="B32" s="198" t="s">
        <v>44</v>
      </c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24"/>
      <c r="Q32" s="192" t="s">
        <v>27</v>
      </c>
      <c r="R32" s="192"/>
      <c r="S32" s="114">
        <v>10</v>
      </c>
      <c r="T32" s="193">
        <f>INT(T31*S32/100)</f>
        <v>37087035</v>
      </c>
      <c r="U32" s="193"/>
      <c r="V32" s="32"/>
      <c r="W32" s="34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</row>
    <row r="33" spans="1:142" s="1" customFormat="1" ht="8.1" customHeight="1" thickTop="1" thickBot="1" x14ac:dyDescent="0.6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1"/>
      <c r="Q33" s="36"/>
      <c r="R33" s="37"/>
      <c r="S33" s="38"/>
      <c r="T33" s="55"/>
      <c r="U33" s="56"/>
      <c r="V33" s="32"/>
      <c r="W33" s="34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</row>
    <row r="34" spans="1:142" s="1" customFormat="1" ht="24.9" customHeight="1" thickBot="1" x14ac:dyDescent="0.65">
      <c r="B34" s="108" t="s">
        <v>28</v>
      </c>
      <c r="C34" s="57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85"/>
      <c r="Q34" s="186" t="s">
        <v>29</v>
      </c>
      <c r="R34" s="186"/>
      <c r="S34" s="39" t="s">
        <v>30</v>
      </c>
      <c r="T34" s="187">
        <f>T31+T32</f>
        <v>407957393</v>
      </c>
      <c r="U34" s="187"/>
      <c r="V34" s="40"/>
      <c r="W34" s="33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</row>
    <row r="35" spans="1:142" ht="24.9" customHeight="1" thickTop="1" x14ac:dyDescent="0.5">
      <c r="A35" s="1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"/>
      <c r="R35" s="1"/>
      <c r="S35" s="1"/>
      <c r="T35" s="1"/>
      <c r="U35" s="1"/>
      <c r="V35" s="1"/>
      <c r="W35" s="1"/>
      <c r="X35" s="1"/>
      <c r="Y35" s="1"/>
    </row>
    <row r="36" spans="1:142" s="1" customFormat="1" ht="8.1" customHeight="1" x14ac:dyDescent="0.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41"/>
      <c r="R36" s="41"/>
      <c r="S36" s="42"/>
      <c r="T36" s="43"/>
      <c r="U36" s="43"/>
      <c r="V36" s="41"/>
      <c r="W36" s="42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</row>
    <row r="37" spans="1:142" s="1" customFormat="1" ht="7.5" customHeight="1" x14ac:dyDescent="0.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41"/>
      <c r="R37" s="41"/>
      <c r="S37" s="42"/>
      <c r="T37" s="43"/>
      <c r="U37" s="43"/>
      <c r="V37" s="41"/>
      <c r="W37" s="42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</row>
    <row r="38" spans="1:142" s="1" customFormat="1" ht="15.9" customHeight="1" thickBot="1" x14ac:dyDescent="0.55000000000000004">
      <c r="B38" s="44"/>
      <c r="C38" s="44"/>
      <c r="D38" s="44"/>
      <c r="E38" s="45"/>
      <c r="F38" s="46"/>
      <c r="G38" s="45"/>
      <c r="H38" s="45"/>
      <c r="I38" s="46"/>
      <c r="J38" s="45"/>
      <c r="K38" s="46"/>
      <c r="L38" s="45"/>
      <c r="M38" s="45"/>
      <c r="N38" s="45"/>
      <c r="O38" s="45"/>
      <c r="P38" s="45"/>
      <c r="Q38" s="47"/>
      <c r="R38" s="47"/>
      <c r="S38" s="47"/>
      <c r="T38" s="47"/>
      <c r="U38" s="47"/>
      <c r="V38" s="47"/>
      <c r="W38" s="47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</row>
    <row r="39" spans="1:142" ht="24.9" customHeight="1" x14ac:dyDescent="0.5">
      <c r="F39" s="48"/>
      <c r="I39" s="48"/>
      <c r="K39" s="48"/>
    </row>
  </sheetData>
  <mergeCells count="91">
    <mergeCell ref="B35:P35"/>
    <mergeCell ref="Q34:R34"/>
    <mergeCell ref="T34:U34"/>
    <mergeCell ref="M31:O31"/>
    <mergeCell ref="Q31:R31"/>
    <mergeCell ref="T31:U31"/>
    <mergeCell ref="B32:O32"/>
    <mergeCell ref="Q32:R32"/>
    <mergeCell ref="T32:U32"/>
    <mergeCell ref="D34:P34"/>
    <mergeCell ref="B28:D28"/>
    <mergeCell ref="E28:O28"/>
    <mergeCell ref="R28:S28"/>
    <mergeCell ref="T28:U28"/>
    <mergeCell ref="V28:W28"/>
    <mergeCell ref="B29:D29"/>
    <mergeCell ref="E29:O29"/>
    <mergeCell ref="R29:S29"/>
    <mergeCell ref="T29:U29"/>
    <mergeCell ref="V29:W29"/>
    <mergeCell ref="B26:D26"/>
    <mergeCell ref="E26:O26"/>
    <mergeCell ref="R26:S26"/>
    <mergeCell ref="T26:U26"/>
    <mergeCell ref="V26:W26"/>
    <mergeCell ref="B27:D27"/>
    <mergeCell ref="E27:O27"/>
    <mergeCell ref="R27:S27"/>
    <mergeCell ref="T27:U27"/>
    <mergeCell ref="V27:W27"/>
    <mergeCell ref="B24:D24"/>
    <mergeCell ref="E24:O24"/>
    <mergeCell ref="R24:S24"/>
    <mergeCell ref="T24:U24"/>
    <mergeCell ref="V24:W24"/>
    <mergeCell ref="B25:D25"/>
    <mergeCell ref="E25:O25"/>
    <mergeCell ref="R25:S25"/>
    <mergeCell ref="T25:U25"/>
    <mergeCell ref="V25:W25"/>
    <mergeCell ref="B22:D22"/>
    <mergeCell ref="E22:O22"/>
    <mergeCell ref="R22:S22"/>
    <mergeCell ref="T22:U22"/>
    <mergeCell ref="V22:W22"/>
    <mergeCell ref="B23:D23"/>
    <mergeCell ref="E23:O23"/>
    <mergeCell ref="R23:S23"/>
    <mergeCell ref="T23:U23"/>
    <mergeCell ref="V23:W23"/>
    <mergeCell ref="B20:D20"/>
    <mergeCell ref="E20:O20"/>
    <mergeCell ref="R20:S20"/>
    <mergeCell ref="T20:U20"/>
    <mergeCell ref="V20:W20"/>
    <mergeCell ref="B21:D21"/>
    <mergeCell ref="E21:O21"/>
    <mergeCell ref="R21:S21"/>
    <mergeCell ref="T21:U21"/>
    <mergeCell ref="V21:W21"/>
    <mergeCell ref="B18:D18"/>
    <mergeCell ref="E18:O18"/>
    <mergeCell ref="R18:S18"/>
    <mergeCell ref="T18:U18"/>
    <mergeCell ref="V18:W18"/>
    <mergeCell ref="B19:D19"/>
    <mergeCell ref="E19:O19"/>
    <mergeCell ref="R19:S19"/>
    <mergeCell ref="T19:U19"/>
    <mergeCell ref="V19:W19"/>
    <mergeCell ref="T16:U16"/>
    <mergeCell ref="V16:W16"/>
    <mergeCell ref="B17:D17"/>
    <mergeCell ref="E17:O17"/>
    <mergeCell ref="P17:Q17"/>
    <mergeCell ref="R17:S17"/>
    <mergeCell ref="T17:U17"/>
    <mergeCell ref="V17:W17"/>
    <mergeCell ref="R16:S16"/>
    <mergeCell ref="E16:O16"/>
    <mergeCell ref="P16:Q16"/>
    <mergeCell ref="C12:G13"/>
    <mergeCell ref="C10:K11"/>
    <mergeCell ref="H12:M13"/>
    <mergeCell ref="B2:O4"/>
    <mergeCell ref="U2:W2"/>
    <mergeCell ref="V3:W3"/>
    <mergeCell ref="U4:W4"/>
    <mergeCell ref="C6:N7"/>
    <mergeCell ref="O6:P7"/>
    <mergeCell ref="S7:W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A0B7C-D0F6-4ADF-B98D-9CB6B0A2EA91}">
  <sheetPr>
    <pageSetUpPr fitToPage="1"/>
  </sheetPr>
  <dimension ref="A1:EL39"/>
  <sheetViews>
    <sheetView zoomScaleNormal="100" zoomScaleSheetLayoutView="100" zoomScalePageLayoutView="50" workbookViewId="0">
      <selection activeCell="V17" sqref="V17:W17"/>
    </sheetView>
  </sheetViews>
  <sheetFormatPr defaultRowHeight="17.399999999999999" x14ac:dyDescent="0.5"/>
  <cols>
    <col min="1" max="1" width="2.81640625" customWidth="1"/>
    <col min="2" max="3" width="4.6328125" bestFit="1" customWidth="1"/>
    <col min="4" max="4" width="4.6328125" customWidth="1"/>
    <col min="5" max="5" width="6.81640625" customWidth="1"/>
    <col min="6" max="6" width="4.81640625" customWidth="1"/>
    <col min="7" max="8" width="6.81640625" customWidth="1"/>
    <col min="9" max="9" width="4.81640625" customWidth="1"/>
    <col min="10" max="10" width="6.81640625" customWidth="1"/>
    <col min="11" max="11" width="4.81640625" customWidth="1"/>
    <col min="12" max="12" width="10.81640625" customWidth="1"/>
    <col min="13" max="13" width="4.81640625" customWidth="1"/>
    <col min="14" max="15" width="6.81640625" customWidth="1"/>
    <col min="16" max="16" width="13.81640625" bestFit="1" customWidth="1"/>
    <col min="17" max="17" width="5.08984375" bestFit="1" customWidth="1"/>
    <col min="18" max="18" width="5.81640625" customWidth="1"/>
    <col min="19" max="19" width="9" customWidth="1"/>
    <col min="20" max="20" width="12.36328125" customWidth="1"/>
    <col min="21" max="21" width="6.81640625" customWidth="1"/>
    <col min="22" max="22" width="5.81640625" customWidth="1"/>
    <col min="23" max="23" width="9" customWidth="1"/>
    <col min="24" max="25" width="1.81640625" customWidth="1"/>
  </cols>
  <sheetData>
    <row r="1" spans="1:142" s="1" customFormat="1" ht="8.1" customHeight="1" thickTop="1" x14ac:dyDescent="1.0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4"/>
      <c r="Q1" s="4"/>
      <c r="R1" s="4"/>
      <c r="S1" s="4"/>
      <c r="T1" s="4"/>
      <c r="U1" s="4"/>
      <c r="V1" s="4"/>
      <c r="W1" s="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</row>
    <row r="2" spans="1:142" ht="18.75" customHeight="1" x14ac:dyDescent="0.6">
      <c r="A2" s="1"/>
      <c r="B2" s="144" t="s">
        <v>40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5"/>
      <c r="Q2" s="5"/>
      <c r="R2" s="5"/>
      <c r="S2" s="1"/>
      <c r="T2" s="6" t="s">
        <v>1</v>
      </c>
      <c r="U2" s="145">
        <v>44551</v>
      </c>
      <c r="V2" s="145"/>
      <c r="W2" s="145"/>
      <c r="X2" s="1"/>
      <c r="Y2" s="1"/>
    </row>
    <row r="3" spans="1:142" ht="18.75" customHeight="1" x14ac:dyDescent="0.6">
      <c r="A3" s="1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5"/>
      <c r="Q3" s="5"/>
      <c r="R3" s="5"/>
      <c r="S3" s="1"/>
      <c r="T3" s="6" t="s">
        <v>42</v>
      </c>
      <c r="V3" s="146" t="s">
        <v>3</v>
      </c>
      <c r="W3" s="146"/>
      <c r="X3" s="1"/>
      <c r="Y3" s="1"/>
    </row>
    <row r="4" spans="1:142" ht="18.75" customHeight="1" x14ac:dyDescent="0.6">
      <c r="A4" s="1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5"/>
      <c r="Q4" s="5"/>
      <c r="R4" s="5"/>
      <c r="S4" s="1"/>
      <c r="T4" s="6" t="s">
        <v>43</v>
      </c>
      <c r="U4" s="145">
        <v>44560</v>
      </c>
      <c r="V4" s="145"/>
      <c r="W4" s="145"/>
      <c r="X4" s="1"/>
      <c r="Y4" s="1"/>
    </row>
    <row r="5" spans="1:142" ht="8.1" customHeight="1" x14ac:dyDescent="0.5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9"/>
      <c r="X5" s="1"/>
      <c r="Y5" s="1"/>
    </row>
    <row r="6" spans="1:142" ht="18.75" customHeight="1" x14ac:dyDescent="0.5">
      <c r="A6" s="1"/>
      <c r="B6" s="1"/>
      <c r="C6" s="147" t="s">
        <v>5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9" t="s">
        <v>6</v>
      </c>
      <c r="P6" s="149"/>
      <c r="Q6" s="1"/>
      <c r="R6" s="1"/>
      <c r="S6" s="1"/>
      <c r="T6" s="1"/>
      <c r="U6" s="1"/>
      <c r="V6" s="1"/>
      <c r="W6" s="1"/>
      <c r="X6" s="1"/>
      <c r="Y6" s="1"/>
    </row>
    <row r="7" spans="1:142" ht="19.5" customHeight="1" thickBot="1" x14ac:dyDescent="0.55000000000000004">
      <c r="A7" s="1"/>
      <c r="B7" s="1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P7" s="149"/>
      <c r="Q7" s="1"/>
      <c r="R7" s="1"/>
      <c r="S7" s="150" t="s">
        <v>7</v>
      </c>
      <c r="T7" s="150"/>
      <c r="U7" s="150"/>
      <c r="V7" s="150"/>
      <c r="W7" s="150"/>
      <c r="X7" s="1"/>
      <c r="Y7" s="1"/>
    </row>
    <row r="8" spans="1:142" ht="26.4" x14ac:dyDescent="0.75">
      <c r="A8" s="1"/>
      <c r="B8" s="10"/>
      <c r="C8" s="11" t="s">
        <v>8</v>
      </c>
      <c r="D8" s="11"/>
      <c r="E8" s="6"/>
      <c r="F8" s="11" t="s">
        <v>9</v>
      </c>
      <c r="G8" s="12"/>
      <c r="H8" s="6"/>
      <c r="I8" s="12"/>
      <c r="J8" s="6"/>
      <c r="K8" s="12"/>
      <c r="L8" s="13"/>
      <c r="M8" s="14"/>
      <c r="N8" s="14"/>
      <c r="O8" s="14"/>
      <c r="P8" s="11"/>
      <c r="Q8" s="1"/>
      <c r="R8" s="1"/>
      <c r="S8" s="150"/>
      <c r="T8" s="150"/>
      <c r="U8" s="150"/>
      <c r="V8" s="150"/>
      <c r="W8" s="150"/>
      <c r="X8" s="1"/>
      <c r="Y8" s="1"/>
    </row>
    <row r="9" spans="1:142" ht="26.4" x14ac:dyDescent="0.75">
      <c r="A9" s="1"/>
      <c r="B9" s="15"/>
      <c r="C9" s="15"/>
      <c r="D9" s="15"/>
      <c r="E9" s="15"/>
      <c r="F9" s="16" t="s">
        <v>10</v>
      </c>
      <c r="G9" s="15"/>
      <c r="H9" s="15"/>
      <c r="I9" s="15"/>
      <c r="J9" s="15"/>
      <c r="K9" s="15"/>
      <c r="L9" s="13"/>
      <c r="M9" s="14"/>
      <c r="N9" s="14"/>
      <c r="O9" s="14"/>
      <c r="P9" s="11"/>
      <c r="Q9" s="1"/>
      <c r="R9" s="1"/>
      <c r="S9" s="17" t="s">
        <v>8</v>
      </c>
      <c r="T9" s="18"/>
      <c r="U9" s="1"/>
      <c r="V9" s="1"/>
      <c r="W9" s="1"/>
      <c r="X9" s="1"/>
      <c r="Y9" s="1"/>
    </row>
    <row r="10" spans="1:142" ht="24.75" customHeight="1" x14ac:dyDescent="0.6">
      <c r="A10" s="1"/>
      <c r="B10" s="1"/>
      <c r="C10" s="131" t="s">
        <v>62</v>
      </c>
      <c r="D10" s="131"/>
      <c r="E10" s="131"/>
      <c r="F10" s="131"/>
      <c r="G10" s="131"/>
      <c r="H10" s="131"/>
      <c r="I10" s="131"/>
      <c r="J10" s="131"/>
      <c r="K10" s="131"/>
      <c r="L10" s="102"/>
      <c r="M10" s="102"/>
      <c r="N10" s="102"/>
      <c r="O10" s="102"/>
      <c r="P10" s="1"/>
      <c r="Q10" s="1"/>
      <c r="R10" s="1"/>
      <c r="S10" s="15" t="s">
        <v>12</v>
      </c>
      <c r="T10" s="18"/>
      <c r="U10" s="1"/>
      <c r="V10" s="1"/>
      <c r="W10" s="1"/>
      <c r="X10" s="1"/>
      <c r="Y10" s="1"/>
    </row>
    <row r="11" spans="1:142" ht="18.75" customHeight="1" thickBot="1" x14ac:dyDescent="0.65">
      <c r="A11" s="1"/>
      <c r="B11" s="1"/>
      <c r="C11" s="132"/>
      <c r="D11" s="132"/>
      <c r="E11" s="132"/>
      <c r="F11" s="132"/>
      <c r="G11" s="132"/>
      <c r="H11" s="132"/>
      <c r="I11" s="132"/>
      <c r="J11" s="132"/>
      <c r="K11" s="132"/>
      <c r="L11" s="103"/>
      <c r="M11" s="103"/>
      <c r="N11" s="103"/>
      <c r="O11" s="103"/>
      <c r="P11" s="1"/>
      <c r="Q11" s="1"/>
      <c r="R11" s="1"/>
      <c r="S11" s="15" t="s">
        <v>13</v>
      </c>
      <c r="T11" s="18"/>
      <c r="U11" s="1"/>
      <c r="V11" s="1"/>
      <c r="W11" s="1"/>
      <c r="X11" s="1"/>
      <c r="Y11" s="1"/>
    </row>
    <row r="12" spans="1:142" ht="24.75" customHeight="1" x14ac:dyDescent="1.25">
      <c r="A12" s="1"/>
      <c r="B12" s="1"/>
      <c r="C12" s="127" t="s">
        <v>41</v>
      </c>
      <c r="D12" s="128"/>
      <c r="E12" s="128"/>
      <c r="F12" s="128"/>
      <c r="G12" s="128"/>
      <c r="H12" s="133">
        <f>T34</f>
        <v>407957393</v>
      </c>
      <c r="I12" s="133"/>
      <c r="J12" s="133"/>
      <c r="K12" s="133"/>
      <c r="L12" s="133"/>
      <c r="M12" s="134"/>
      <c r="N12" s="104"/>
      <c r="O12" s="104"/>
      <c r="P12" s="1"/>
      <c r="Q12" s="1"/>
      <c r="R12" s="1"/>
      <c r="S12" s="12" t="s">
        <v>15</v>
      </c>
      <c r="T12" s="18"/>
      <c r="U12" s="1"/>
      <c r="V12" s="1"/>
      <c r="W12" s="1"/>
      <c r="X12" s="1"/>
      <c r="Y12" s="1"/>
    </row>
    <row r="13" spans="1:142" ht="25.5" customHeight="1" thickBot="1" x14ac:dyDescent="1.3">
      <c r="A13" s="1"/>
      <c r="B13" s="1"/>
      <c r="C13" s="129"/>
      <c r="D13" s="130"/>
      <c r="E13" s="130"/>
      <c r="F13" s="130"/>
      <c r="G13" s="130"/>
      <c r="H13" s="135"/>
      <c r="I13" s="135"/>
      <c r="J13" s="135"/>
      <c r="K13" s="135"/>
      <c r="L13" s="135"/>
      <c r="M13" s="136"/>
      <c r="N13" s="104"/>
      <c r="O13" s="104"/>
      <c r="P13" s="1"/>
      <c r="Q13" s="1"/>
      <c r="R13" s="1"/>
      <c r="S13" s="20" t="s">
        <v>16</v>
      </c>
      <c r="T13" s="1"/>
      <c r="U13" s="1"/>
      <c r="V13" s="1"/>
      <c r="W13" s="1"/>
      <c r="X13" s="1"/>
      <c r="Y13" s="1"/>
    </row>
    <row r="14" spans="1:142" ht="12.9" customHeight="1" x14ac:dyDescent="0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1"/>
      <c r="M14" s="21"/>
      <c r="N14" s="21"/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142" ht="12.9" customHeight="1" thickBot="1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142" s="1" customFormat="1" ht="8.1" customHeight="1" thickTop="1" x14ac:dyDescent="0.5">
      <c r="B16" s="22"/>
      <c r="C16" s="23"/>
      <c r="D16" s="23"/>
      <c r="E16" s="166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51"/>
      <c r="Q16" s="152"/>
      <c r="R16" s="165"/>
      <c r="S16" s="165"/>
      <c r="T16" s="151"/>
      <c r="U16" s="152"/>
      <c r="V16" s="153"/>
      <c r="W16" s="154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</row>
    <row r="17" spans="2:142" s="1" customFormat="1" ht="24.9" customHeight="1" x14ac:dyDescent="0.5">
      <c r="B17" s="155" t="s">
        <v>17</v>
      </c>
      <c r="C17" s="156"/>
      <c r="D17" s="157"/>
      <c r="E17" s="158" t="s">
        <v>18</v>
      </c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60" t="s">
        <v>19</v>
      </c>
      <c r="Q17" s="161"/>
      <c r="R17" s="162" t="s">
        <v>20</v>
      </c>
      <c r="S17" s="162"/>
      <c r="T17" s="160" t="s">
        <v>21</v>
      </c>
      <c r="U17" s="161"/>
      <c r="V17" s="163" t="s">
        <v>77</v>
      </c>
      <c r="W17" s="164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</row>
    <row r="18" spans="2:142" s="1" customFormat="1" ht="24.9" customHeight="1" x14ac:dyDescent="0.6">
      <c r="B18" s="171">
        <v>44541</v>
      </c>
      <c r="C18" s="172"/>
      <c r="D18" s="173"/>
      <c r="E18" s="174" t="s">
        <v>31</v>
      </c>
      <c r="F18" s="175"/>
      <c r="G18" s="175"/>
      <c r="H18" s="175"/>
      <c r="I18" s="175"/>
      <c r="J18" s="175"/>
      <c r="K18" s="175"/>
      <c r="L18" s="175"/>
      <c r="M18" s="175"/>
      <c r="N18" s="175"/>
      <c r="O18" s="176"/>
      <c r="P18" s="52">
        <v>12345678</v>
      </c>
      <c r="Q18" s="49" t="s">
        <v>22</v>
      </c>
      <c r="R18" s="177">
        <v>10</v>
      </c>
      <c r="S18" s="177"/>
      <c r="T18" s="177">
        <f>P18*R18</f>
        <v>123456780</v>
      </c>
      <c r="U18" s="177"/>
      <c r="V18" s="178" t="s">
        <v>55</v>
      </c>
      <c r="W18" s="179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</row>
    <row r="19" spans="2:142" s="1" customFormat="1" ht="24.9" customHeight="1" x14ac:dyDescent="0.6">
      <c r="B19" s="137">
        <v>44542</v>
      </c>
      <c r="C19" s="138"/>
      <c r="D19" s="139"/>
      <c r="E19" s="140" t="s">
        <v>32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53">
        <v>2</v>
      </c>
      <c r="Q19" s="50" t="s">
        <v>36</v>
      </c>
      <c r="R19" s="168">
        <v>123456789</v>
      </c>
      <c r="S19" s="168"/>
      <c r="T19" s="168">
        <f>P19*R19</f>
        <v>246913578</v>
      </c>
      <c r="U19" s="168"/>
      <c r="V19" s="169" t="s">
        <v>56</v>
      </c>
      <c r="W19" s="170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</row>
    <row r="20" spans="2:142" s="1" customFormat="1" ht="24.9" customHeight="1" x14ac:dyDescent="0.6">
      <c r="B20" s="137">
        <v>44543</v>
      </c>
      <c r="C20" s="138"/>
      <c r="D20" s="139"/>
      <c r="E20" s="140" t="s">
        <v>33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53">
        <v>3</v>
      </c>
      <c r="Q20" s="50" t="s">
        <v>37</v>
      </c>
      <c r="R20" s="168">
        <v>30000</v>
      </c>
      <c r="S20" s="168"/>
      <c r="T20" s="168">
        <f t="shared" ref="T20:T23" si="0">P20*R20</f>
        <v>90000</v>
      </c>
      <c r="U20" s="168"/>
      <c r="V20" s="169" t="s">
        <v>57</v>
      </c>
      <c r="W20" s="17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</row>
    <row r="21" spans="2:142" s="1" customFormat="1" ht="24.9" customHeight="1" x14ac:dyDescent="0.6">
      <c r="B21" s="137">
        <v>44544</v>
      </c>
      <c r="C21" s="138"/>
      <c r="D21" s="139"/>
      <c r="E21" s="140" t="s">
        <v>34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53">
        <v>40</v>
      </c>
      <c r="Q21" s="50" t="s">
        <v>38</v>
      </c>
      <c r="R21" s="168">
        <v>4000</v>
      </c>
      <c r="S21" s="168"/>
      <c r="T21" s="168">
        <f t="shared" si="0"/>
        <v>160000</v>
      </c>
      <c r="U21" s="168"/>
      <c r="V21" s="169" t="s">
        <v>58</v>
      </c>
      <c r="W21" s="170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</row>
    <row r="22" spans="2:142" s="1" customFormat="1" ht="24.9" customHeight="1" x14ac:dyDescent="0.6">
      <c r="B22" s="137">
        <v>44545</v>
      </c>
      <c r="C22" s="138"/>
      <c r="D22" s="139"/>
      <c r="E22" s="140" t="s">
        <v>35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53">
        <v>50</v>
      </c>
      <c r="Q22" s="50" t="s">
        <v>39</v>
      </c>
      <c r="R22" s="168">
        <v>5000</v>
      </c>
      <c r="S22" s="168"/>
      <c r="T22" s="168">
        <f t="shared" si="0"/>
        <v>250000</v>
      </c>
      <c r="U22" s="168"/>
      <c r="V22" s="169" t="s">
        <v>59</v>
      </c>
      <c r="W22" s="170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</row>
    <row r="23" spans="2:142" s="1" customFormat="1" ht="24.9" customHeight="1" x14ac:dyDescent="0.6">
      <c r="B23" s="137" t="s">
        <v>75</v>
      </c>
      <c r="C23" s="138"/>
      <c r="D23" s="139"/>
      <c r="E23" s="140" t="s">
        <v>75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53"/>
      <c r="Q23" s="50" t="s">
        <v>75</v>
      </c>
      <c r="R23" s="168"/>
      <c r="S23" s="168"/>
      <c r="T23" s="168">
        <f t="shared" si="0"/>
        <v>0</v>
      </c>
      <c r="U23" s="168"/>
      <c r="V23" s="169" t="s">
        <v>75</v>
      </c>
      <c r="W23" s="170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</row>
    <row r="24" spans="2:142" s="1" customFormat="1" ht="24.9" customHeight="1" x14ac:dyDescent="0.6">
      <c r="B24" s="137" t="s">
        <v>75</v>
      </c>
      <c r="C24" s="138"/>
      <c r="D24" s="139"/>
      <c r="E24" s="140" t="s">
        <v>75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53"/>
      <c r="Q24" s="50" t="s">
        <v>75</v>
      </c>
      <c r="R24" s="168"/>
      <c r="S24" s="168"/>
      <c r="T24" s="168">
        <f>P24*R24</f>
        <v>0</v>
      </c>
      <c r="U24" s="168"/>
      <c r="V24" s="169" t="s">
        <v>75</v>
      </c>
      <c r="W24" s="170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</row>
    <row r="25" spans="2:142" s="1" customFormat="1" ht="24.9" customHeight="1" x14ac:dyDescent="0.6">
      <c r="B25" s="137" t="s">
        <v>75</v>
      </c>
      <c r="C25" s="138"/>
      <c r="D25" s="139"/>
      <c r="E25" s="140" t="s">
        <v>75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53"/>
      <c r="Q25" s="50" t="s">
        <v>75</v>
      </c>
      <c r="R25" s="168"/>
      <c r="S25" s="168"/>
      <c r="T25" s="168">
        <f>P25*R25</f>
        <v>0</v>
      </c>
      <c r="U25" s="168"/>
      <c r="V25" s="169" t="s">
        <v>75</v>
      </c>
      <c r="W25" s="170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</row>
    <row r="26" spans="2:142" s="1" customFormat="1" ht="24.9" customHeight="1" x14ac:dyDescent="0.6">
      <c r="B26" s="137" t="s">
        <v>75</v>
      </c>
      <c r="C26" s="138"/>
      <c r="D26" s="139"/>
      <c r="E26" s="140" t="s">
        <v>75</v>
      </c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53"/>
      <c r="Q26" s="50" t="s">
        <v>75</v>
      </c>
      <c r="R26" s="168"/>
      <c r="S26" s="168"/>
      <c r="T26" s="168">
        <f t="shared" ref="T26:T29" si="1">P26*R26</f>
        <v>0</v>
      </c>
      <c r="U26" s="168"/>
      <c r="V26" s="169" t="s">
        <v>75</v>
      </c>
      <c r="W26" s="170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</row>
    <row r="27" spans="2:142" s="1" customFormat="1" ht="24.9" customHeight="1" x14ac:dyDescent="0.6">
      <c r="B27" s="137" t="s">
        <v>75</v>
      </c>
      <c r="C27" s="138"/>
      <c r="D27" s="139"/>
      <c r="E27" s="140" t="s">
        <v>75</v>
      </c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53"/>
      <c r="Q27" s="50" t="s">
        <v>75</v>
      </c>
      <c r="R27" s="168"/>
      <c r="S27" s="168"/>
      <c r="T27" s="168">
        <f t="shared" si="1"/>
        <v>0</v>
      </c>
      <c r="U27" s="168"/>
      <c r="V27" s="169" t="s">
        <v>75</v>
      </c>
      <c r="W27" s="170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</row>
    <row r="28" spans="2:142" s="1" customFormat="1" ht="24.9" customHeight="1" x14ac:dyDescent="0.6">
      <c r="B28" s="137" t="s">
        <v>75</v>
      </c>
      <c r="C28" s="138"/>
      <c r="D28" s="139"/>
      <c r="E28" s="140" t="s">
        <v>75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53"/>
      <c r="Q28" s="50" t="s">
        <v>75</v>
      </c>
      <c r="R28" s="168"/>
      <c r="S28" s="168"/>
      <c r="T28" s="168">
        <f t="shared" si="1"/>
        <v>0</v>
      </c>
      <c r="U28" s="168"/>
      <c r="V28" s="169" t="s">
        <v>75</v>
      </c>
      <c r="W28" s="170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</row>
    <row r="29" spans="2:142" s="1" customFormat="1" ht="24.9" customHeight="1" thickBot="1" x14ac:dyDescent="0.65">
      <c r="B29" s="141" t="s">
        <v>75</v>
      </c>
      <c r="C29" s="142"/>
      <c r="D29" s="143"/>
      <c r="E29" s="180" t="s">
        <v>75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54"/>
      <c r="Q29" s="51" t="s">
        <v>75</v>
      </c>
      <c r="R29" s="181"/>
      <c r="S29" s="181"/>
      <c r="T29" s="181">
        <f t="shared" si="1"/>
        <v>0</v>
      </c>
      <c r="U29" s="181"/>
      <c r="V29" s="182" t="s">
        <v>75</v>
      </c>
      <c r="W29" s="183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</row>
    <row r="30" spans="2:142" s="1" customFormat="1" ht="3.9" customHeight="1" thickTop="1" x14ac:dyDescent="0.6">
      <c r="B30" s="25"/>
      <c r="C30" s="25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8"/>
      <c r="Q30" s="27"/>
      <c r="R30" s="28"/>
      <c r="S30" s="28"/>
      <c r="T30" s="100"/>
      <c r="U30" s="101"/>
      <c r="V30" s="26"/>
      <c r="W30" s="26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</row>
    <row r="31" spans="2:142" s="1" customFormat="1" ht="24.9" customHeight="1" thickBot="1" x14ac:dyDescent="0.65">
      <c r="B31" s="29" t="s">
        <v>45</v>
      </c>
      <c r="C31" s="30"/>
      <c r="D31" s="119"/>
      <c r="E31" s="120"/>
      <c r="F31" s="126">
        <v>44561</v>
      </c>
      <c r="G31" s="126"/>
      <c r="H31" s="126"/>
      <c r="I31" s="121"/>
      <c r="J31" s="121"/>
      <c r="K31" s="120"/>
      <c r="L31" s="119"/>
      <c r="M31" s="120"/>
      <c r="N31" s="120"/>
      <c r="O31" s="120"/>
      <c r="P31" s="116"/>
      <c r="Q31" s="188" t="s">
        <v>25</v>
      </c>
      <c r="R31" s="189"/>
      <c r="S31" s="115" t="s">
        <v>26</v>
      </c>
      <c r="T31" s="190">
        <f>SUM(T18:U29)</f>
        <v>370870358</v>
      </c>
      <c r="U31" s="191"/>
      <c r="V31" s="32"/>
      <c r="W31" s="33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</row>
    <row r="32" spans="2:142" s="1" customFormat="1" ht="24.9" customHeight="1" thickBot="1" x14ac:dyDescent="0.65">
      <c r="B32" s="58"/>
      <c r="C32" s="59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4"/>
      <c r="Q32" s="192" t="s">
        <v>27</v>
      </c>
      <c r="R32" s="192"/>
      <c r="S32" s="114">
        <v>10</v>
      </c>
      <c r="T32" s="193">
        <f>INT(T31*S32/100)</f>
        <v>37087035</v>
      </c>
      <c r="U32" s="193"/>
      <c r="V32" s="32"/>
      <c r="W32" s="34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</row>
    <row r="33" spans="1:142" s="1" customFormat="1" ht="8.1" customHeight="1" thickTop="1" thickBot="1" x14ac:dyDescent="0.65">
      <c r="B33" s="35"/>
      <c r="C33" s="35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4"/>
      <c r="Q33" s="112"/>
      <c r="R33" s="112"/>
      <c r="S33" s="113"/>
      <c r="T33" s="110"/>
      <c r="U33" s="111"/>
      <c r="V33" s="32"/>
      <c r="W33" s="34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</row>
    <row r="34" spans="1:142" s="1" customFormat="1" ht="24.9" customHeight="1" thickBot="1" x14ac:dyDescent="0.65">
      <c r="B34" s="108" t="s">
        <v>28</v>
      </c>
      <c r="C34" s="57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5"/>
      <c r="Q34" s="186" t="s">
        <v>29</v>
      </c>
      <c r="R34" s="186"/>
      <c r="S34" s="39" t="s">
        <v>30</v>
      </c>
      <c r="T34" s="187">
        <f>T31+T32</f>
        <v>407957393</v>
      </c>
      <c r="U34" s="187"/>
      <c r="V34" s="40"/>
      <c r="W34" s="33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</row>
    <row r="35" spans="1:142" ht="24.9" customHeight="1" thickTop="1" x14ac:dyDescent="0.5">
      <c r="A35" s="1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"/>
      <c r="R35" s="1"/>
      <c r="S35" s="1"/>
      <c r="T35" s="1"/>
      <c r="U35" s="1"/>
      <c r="V35" s="1"/>
      <c r="W35" s="1"/>
      <c r="X35" s="1"/>
      <c r="Y35" s="1"/>
    </row>
    <row r="36" spans="1:142" s="1" customFormat="1" ht="8.1" customHeight="1" x14ac:dyDescent="0.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41"/>
      <c r="R36" s="41"/>
      <c r="S36" s="42"/>
      <c r="T36" s="43"/>
      <c r="U36" s="43"/>
      <c r="V36" s="41"/>
      <c r="W36" s="42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</row>
    <row r="37" spans="1:142" s="1" customFormat="1" ht="7.5" customHeight="1" x14ac:dyDescent="0.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41"/>
      <c r="R37" s="41"/>
      <c r="S37" s="42"/>
      <c r="T37" s="43"/>
      <c r="U37" s="43"/>
      <c r="V37" s="41"/>
      <c r="W37" s="42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</row>
    <row r="38" spans="1:142" s="1" customFormat="1" ht="15.9" customHeight="1" thickBot="1" x14ac:dyDescent="0.55000000000000004">
      <c r="B38" s="44"/>
      <c r="C38" s="44"/>
      <c r="D38" s="44"/>
      <c r="E38" s="45"/>
      <c r="F38" s="46"/>
      <c r="G38" s="45"/>
      <c r="H38" s="45"/>
      <c r="I38" s="46"/>
      <c r="J38" s="45"/>
      <c r="K38" s="46"/>
      <c r="L38" s="45"/>
      <c r="M38" s="45"/>
      <c r="N38" s="45"/>
      <c r="O38" s="45"/>
      <c r="P38" s="45"/>
      <c r="Q38" s="47"/>
      <c r="R38" s="47"/>
      <c r="S38" s="47"/>
      <c r="T38" s="47"/>
      <c r="U38" s="47"/>
      <c r="V38" s="47"/>
      <c r="W38" s="47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</row>
    <row r="39" spans="1:142" ht="24.9" customHeight="1" x14ac:dyDescent="0.5">
      <c r="F39" s="48"/>
      <c r="I39" s="48"/>
      <c r="K39" s="48"/>
    </row>
  </sheetData>
  <mergeCells count="90">
    <mergeCell ref="D34:P34"/>
    <mergeCell ref="Q34:R34"/>
    <mergeCell ref="T34:U34"/>
    <mergeCell ref="Q31:R31"/>
    <mergeCell ref="T31:U31"/>
    <mergeCell ref="Q32:R32"/>
    <mergeCell ref="T32:U32"/>
    <mergeCell ref="E29:O29"/>
    <mergeCell ref="R29:S29"/>
    <mergeCell ref="T29:U29"/>
    <mergeCell ref="V29:W29"/>
    <mergeCell ref="B28:D28"/>
    <mergeCell ref="E28:O28"/>
    <mergeCell ref="R28:S28"/>
    <mergeCell ref="T28:U28"/>
    <mergeCell ref="V28:W28"/>
    <mergeCell ref="R27:S27"/>
    <mergeCell ref="T27:U27"/>
    <mergeCell ref="V27:W27"/>
    <mergeCell ref="B26:D26"/>
    <mergeCell ref="E26:O26"/>
    <mergeCell ref="R26:S26"/>
    <mergeCell ref="T26:U26"/>
    <mergeCell ref="V26:W26"/>
    <mergeCell ref="R25:S25"/>
    <mergeCell ref="T25:U25"/>
    <mergeCell ref="V25:W25"/>
    <mergeCell ref="B24:D24"/>
    <mergeCell ref="E24:O24"/>
    <mergeCell ref="R24:S24"/>
    <mergeCell ref="T24:U24"/>
    <mergeCell ref="V24:W24"/>
    <mergeCell ref="R23:S23"/>
    <mergeCell ref="T23:U23"/>
    <mergeCell ref="V23:W23"/>
    <mergeCell ref="B22:D22"/>
    <mergeCell ref="E22:O22"/>
    <mergeCell ref="R22:S22"/>
    <mergeCell ref="T22:U22"/>
    <mergeCell ref="V22:W22"/>
    <mergeCell ref="R21:S21"/>
    <mergeCell ref="T21:U21"/>
    <mergeCell ref="V21:W21"/>
    <mergeCell ref="B20:D20"/>
    <mergeCell ref="E20:O20"/>
    <mergeCell ref="R20:S20"/>
    <mergeCell ref="T20:U20"/>
    <mergeCell ref="V20:W20"/>
    <mergeCell ref="R19:S19"/>
    <mergeCell ref="T19:U19"/>
    <mergeCell ref="V19:W19"/>
    <mergeCell ref="B18:D18"/>
    <mergeCell ref="E18:O18"/>
    <mergeCell ref="R18:S18"/>
    <mergeCell ref="T18:U18"/>
    <mergeCell ref="V18:W18"/>
    <mergeCell ref="T16:U16"/>
    <mergeCell ref="V16:W16"/>
    <mergeCell ref="B17:D17"/>
    <mergeCell ref="E17:O17"/>
    <mergeCell ref="P17:Q17"/>
    <mergeCell ref="R17:S17"/>
    <mergeCell ref="T17:U17"/>
    <mergeCell ref="V17:W17"/>
    <mergeCell ref="R16:S16"/>
    <mergeCell ref="E16:O16"/>
    <mergeCell ref="P16:Q16"/>
    <mergeCell ref="B2:O4"/>
    <mergeCell ref="U2:W2"/>
    <mergeCell ref="V3:W3"/>
    <mergeCell ref="U4:W4"/>
    <mergeCell ref="C6:N7"/>
    <mergeCell ref="O6:P7"/>
    <mergeCell ref="S7:W8"/>
    <mergeCell ref="B35:P35"/>
    <mergeCell ref="F31:H31"/>
    <mergeCell ref="C12:G13"/>
    <mergeCell ref="C10:K11"/>
    <mergeCell ref="H12:M13"/>
    <mergeCell ref="B19:D19"/>
    <mergeCell ref="E19:O19"/>
    <mergeCell ref="B21:D21"/>
    <mergeCell ref="E21:O21"/>
    <mergeCell ref="B23:D23"/>
    <mergeCell ref="E23:O23"/>
    <mergeCell ref="B25:D25"/>
    <mergeCell ref="E25:O25"/>
    <mergeCell ref="B27:D27"/>
    <mergeCell ref="E27:O27"/>
    <mergeCell ref="B29:D2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3CD0-67CF-4FDA-97D6-D5F5FB5AC910}">
  <sheetPr>
    <pageSetUpPr fitToPage="1"/>
  </sheetPr>
  <dimension ref="A1:EL39"/>
  <sheetViews>
    <sheetView zoomScaleNormal="100" zoomScaleSheetLayoutView="100" zoomScalePageLayoutView="50" workbookViewId="0">
      <selection activeCell="V17" sqref="V17:W17"/>
    </sheetView>
  </sheetViews>
  <sheetFormatPr defaultRowHeight="17.399999999999999" x14ac:dyDescent="0.5"/>
  <cols>
    <col min="1" max="1" width="2.81640625" customWidth="1"/>
    <col min="2" max="3" width="4.6328125" bestFit="1" customWidth="1"/>
    <col min="4" max="4" width="4.6328125" customWidth="1"/>
    <col min="5" max="5" width="6.81640625" customWidth="1"/>
    <col min="6" max="6" width="4.81640625" customWidth="1"/>
    <col min="7" max="8" width="6.81640625" customWidth="1"/>
    <col min="9" max="9" width="4.81640625" customWidth="1"/>
    <col min="10" max="10" width="6.81640625" customWidth="1"/>
    <col min="11" max="11" width="4.81640625" customWidth="1"/>
    <col min="12" max="12" width="10.81640625" customWidth="1"/>
    <col min="13" max="13" width="4.81640625" customWidth="1"/>
    <col min="14" max="15" width="6.81640625" customWidth="1"/>
    <col min="16" max="16" width="13.81640625" bestFit="1" customWidth="1"/>
    <col min="17" max="17" width="5.08984375" bestFit="1" customWidth="1"/>
    <col min="18" max="18" width="5.81640625" customWidth="1"/>
    <col min="19" max="19" width="9" customWidth="1"/>
    <col min="20" max="20" width="12.36328125" customWidth="1"/>
    <col min="21" max="21" width="6.81640625" customWidth="1"/>
    <col min="22" max="22" width="5.81640625" customWidth="1"/>
    <col min="23" max="23" width="9" customWidth="1"/>
    <col min="24" max="25" width="1.81640625" customWidth="1"/>
  </cols>
  <sheetData>
    <row r="1" spans="1:142" s="1" customFormat="1" ht="8.1" customHeight="1" thickTop="1" x14ac:dyDescent="1.0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4"/>
      <c r="Q1" s="4"/>
      <c r="R1" s="4"/>
      <c r="S1" s="4"/>
      <c r="T1" s="4"/>
      <c r="U1" s="4"/>
      <c r="V1" s="4"/>
      <c r="W1" s="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</row>
    <row r="2" spans="1:142" ht="18.75" customHeight="1" x14ac:dyDescent="0.6">
      <c r="A2" s="1"/>
      <c r="B2" s="144" t="s">
        <v>64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5"/>
      <c r="Q2" s="5"/>
      <c r="R2" s="5"/>
      <c r="S2" s="1"/>
      <c r="T2" s="105" t="s">
        <v>1</v>
      </c>
      <c r="U2" s="145">
        <v>44551</v>
      </c>
      <c r="V2" s="145"/>
      <c r="W2" s="145"/>
      <c r="X2" s="1"/>
      <c r="Y2" s="1"/>
    </row>
    <row r="3" spans="1:142" ht="18.75" customHeight="1" x14ac:dyDescent="0.6">
      <c r="A3" s="1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5"/>
      <c r="Q3" s="5"/>
      <c r="R3" s="5"/>
      <c r="S3" s="1"/>
      <c r="T3" s="105" t="s">
        <v>67</v>
      </c>
      <c r="V3" s="146" t="s">
        <v>3</v>
      </c>
      <c r="W3" s="146"/>
      <c r="X3" s="1"/>
      <c r="Y3" s="1"/>
    </row>
    <row r="4" spans="1:142" ht="18.75" customHeight="1" x14ac:dyDescent="0.6">
      <c r="A4" s="1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5"/>
      <c r="Q4" s="5"/>
      <c r="R4" s="5"/>
      <c r="S4" s="1"/>
      <c r="T4" s="105" t="s">
        <v>68</v>
      </c>
      <c r="U4" s="145">
        <v>44560</v>
      </c>
      <c r="V4" s="145"/>
      <c r="W4" s="145"/>
      <c r="X4" s="1"/>
      <c r="Y4" s="1"/>
    </row>
    <row r="5" spans="1:142" ht="8.1" customHeight="1" x14ac:dyDescent="0.5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9"/>
      <c r="X5" s="1"/>
      <c r="Y5" s="1"/>
    </row>
    <row r="6" spans="1:142" ht="18.75" customHeight="1" x14ac:dyDescent="0.5">
      <c r="A6" s="1"/>
      <c r="B6" s="1"/>
      <c r="C6" s="147" t="s">
        <v>5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9" t="s">
        <v>6</v>
      </c>
      <c r="P6" s="149"/>
      <c r="Q6" s="1"/>
      <c r="R6" s="1"/>
      <c r="S6" s="1"/>
      <c r="T6" s="1"/>
      <c r="U6" s="1"/>
      <c r="V6" s="1"/>
      <c r="W6" s="1"/>
      <c r="X6" s="1"/>
      <c r="Y6" s="1"/>
    </row>
    <row r="7" spans="1:142" ht="19.5" customHeight="1" thickBot="1" x14ac:dyDescent="0.55000000000000004">
      <c r="A7" s="1"/>
      <c r="B7" s="1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P7" s="149"/>
      <c r="Q7" s="1"/>
      <c r="R7" s="1"/>
      <c r="S7" s="150" t="s">
        <v>7</v>
      </c>
      <c r="T7" s="150"/>
      <c r="U7" s="150"/>
      <c r="V7" s="150"/>
      <c r="W7" s="150"/>
      <c r="X7" s="1"/>
      <c r="Y7" s="1"/>
    </row>
    <row r="8" spans="1:142" ht="26.4" x14ac:dyDescent="0.75">
      <c r="A8" s="1"/>
      <c r="B8" s="10"/>
      <c r="C8" s="106" t="s">
        <v>8</v>
      </c>
      <c r="D8" s="106"/>
      <c r="E8" s="105"/>
      <c r="F8" s="106" t="s">
        <v>9</v>
      </c>
      <c r="G8" s="12"/>
      <c r="H8" s="105"/>
      <c r="I8" s="12"/>
      <c r="J8" s="105"/>
      <c r="K8" s="12"/>
      <c r="L8" s="13"/>
      <c r="M8" s="14"/>
      <c r="N8" s="14"/>
      <c r="O8" s="14"/>
      <c r="P8" s="106"/>
      <c r="Q8" s="1"/>
      <c r="R8" s="1"/>
      <c r="S8" s="150"/>
      <c r="T8" s="150"/>
      <c r="U8" s="150"/>
      <c r="V8" s="150"/>
      <c r="W8" s="150"/>
      <c r="X8" s="1"/>
      <c r="Y8" s="1"/>
    </row>
    <row r="9" spans="1:142" ht="26.4" x14ac:dyDescent="0.75">
      <c r="A9" s="1"/>
      <c r="B9" s="15"/>
      <c r="C9" s="15"/>
      <c r="D9" s="15"/>
      <c r="E9" s="15"/>
      <c r="F9" s="16" t="s">
        <v>10</v>
      </c>
      <c r="G9" s="15"/>
      <c r="H9" s="15"/>
      <c r="I9" s="15"/>
      <c r="J9" s="15"/>
      <c r="K9" s="15"/>
      <c r="L9" s="13"/>
      <c r="M9" s="14"/>
      <c r="N9" s="14"/>
      <c r="O9" s="14"/>
      <c r="P9" s="106"/>
      <c r="Q9" s="1"/>
      <c r="R9" s="1"/>
      <c r="S9" s="17" t="s">
        <v>8</v>
      </c>
      <c r="T9" s="18"/>
      <c r="U9" s="1"/>
      <c r="V9" s="1"/>
      <c r="W9" s="1"/>
      <c r="X9" s="1"/>
      <c r="Y9" s="1"/>
    </row>
    <row r="10" spans="1:142" ht="24.75" customHeight="1" x14ac:dyDescent="0.6">
      <c r="A10" s="1"/>
      <c r="B10" s="1"/>
      <c r="C10" s="131" t="s">
        <v>69</v>
      </c>
      <c r="D10" s="131"/>
      <c r="E10" s="131"/>
      <c r="F10" s="131"/>
      <c r="G10" s="131"/>
      <c r="H10" s="131"/>
      <c r="I10" s="131"/>
      <c r="J10" s="131"/>
      <c r="K10" s="131"/>
      <c r="L10" s="103"/>
      <c r="M10" s="103"/>
      <c r="N10" s="103"/>
      <c r="O10" s="103"/>
      <c r="P10" s="1"/>
      <c r="Q10" s="1"/>
      <c r="R10" s="1"/>
      <c r="S10" s="15" t="s">
        <v>12</v>
      </c>
      <c r="T10" s="18"/>
      <c r="U10" s="1"/>
      <c r="V10" s="1"/>
      <c r="W10" s="1"/>
      <c r="X10" s="1"/>
      <c r="Y10" s="1"/>
    </row>
    <row r="11" spans="1:142" ht="18.75" customHeight="1" thickBot="1" x14ac:dyDescent="0.65">
      <c r="A11" s="1"/>
      <c r="B11" s="1"/>
      <c r="C11" s="132"/>
      <c r="D11" s="132"/>
      <c r="E11" s="132"/>
      <c r="F11" s="132"/>
      <c r="G11" s="132"/>
      <c r="H11" s="132"/>
      <c r="I11" s="132"/>
      <c r="J11" s="132"/>
      <c r="K11" s="132"/>
      <c r="L11" s="103"/>
      <c r="M11" s="103"/>
      <c r="N11" s="103"/>
      <c r="O11" s="103"/>
      <c r="P11" s="1"/>
      <c r="Q11" s="1"/>
      <c r="R11" s="1"/>
      <c r="S11" s="15" t="s">
        <v>13</v>
      </c>
      <c r="T11" s="18"/>
      <c r="U11" s="1"/>
      <c r="V11" s="1"/>
      <c r="W11" s="1"/>
      <c r="X11" s="1"/>
      <c r="Y11" s="1"/>
    </row>
    <row r="12" spans="1:142" ht="24.75" customHeight="1" x14ac:dyDescent="1.25">
      <c r="A12" s="1"/>
      <c r="B12" s="1"/>
      <c r="C12" s="127" t="s">
        <v>61</v>
      </c>
      <c r="D12" s="128"/>
      <c r="E12" s="128"/>
      <c r="F12" s="128"/>
      <c r="G12" s="128"/>
      <c r="H12" s="133">
        <f>T34</f>
        <v>407957393</v>
      </c>
      <c r="I12" s="133"/>
      <c r="J12" s="133"/>
      <c r="K12" s="133"/>
      <c r="L12" s="133"/>
      <c r="M12" s="134"/>
      <c r="N12" s="104"/>
      <c r="O12" s="104"/>
      <c r="P12" s="1"/>
      <c r="Q12" s="1"/>
      <c r="R12" s="1"/>
      <c r="S12" s="12" t="s">
        <v>15</v>
      </c>
      <c r="T12" s="18"/>
      <c r="U12" s="1"/>
      <c r="V12" s="1"/>
      <c r="W12" s="1"/>
      <c r="X12" s="1"/>
      <c r="Y12" s="1"/>
    </row>
    <row r="13" spans="1:142" ht="25.5" customHeight="1" thickBot="1" x14ac:dyDescent="1.3">
      <c r="A13" s="1"/>
      <c r="B13" s="1"/>
      <c r="C13" s="129"/>
      <c r="D13" s="130"/>
      <c r="E13" s="130"/>
      <c r="F13" s="130"/>
      <c r="G13" s="130"/>
      <c r="H13" s="135"/>
      <c r="I13" s="135"/>
      <c r="J13" s="135"/>
      <c r="K13" s="135"/>
      <c r="L13" s="135"/>
      <c r="M13" s="136"/>
      <c r="N13" s="104"/>
      <c r="O13" s="104"/>
      <c r="P13" s="1"/>
      <c r="Q13" s="1"/>
      <c r="R13" s="1"/>
      <c r="S13" s="20" t="s">
        <v>16</v>
      </c>
      <c r="T13" s="1"/>
      <c r="U13" s="1"/>
      <c r="V13" s="1"/>
      <c r="W13" s="1"/>
      <c r="X13" s="1"/>
      <c r="Y13" s="1"/>
    </row>
    <row r="14" spans="1:142" ht="12.9" customHeight="1" x14ac:dyDescent="0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1"/>
      <c r="M14" s="21"/>
      <c r="N14" s="21"/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142" ht="12.9" customHeight="1" thickBot="1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142" s="1" customFormat="1" ht="8.1" customHeight="1" thickTop="1" x14ac:dyDescent="0.5">
      <c r="B16" s="22"/>
      <c r="C16" s="107"/>
      <c r="D16" s="107"/>
      <c r="E16" s="166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51"/>
      <c r="Q16" s="152"/>
      <c r="R16" s="165"/>
      <c r="S16" s="165"/>
      <c r="T16" s="151"/>
      <c r="U16" s="152"/>
      <c r="V16" s="153"/>
      <c r="W16" s="154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</row>
    <row r="17" spans="2:142" s="1" customFormat="1" ht="24.9" customHeight="1" x14ac:dyDescent="0.5">
      <c r="B17" s="155" t="s">
        <v>17</v>
      </c>
      <c r="C17" s="156"/>
      <c r="D17" s="157"/>
      <c r="E17" s="158" t="s">
        <v>18</v>
      </c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60" t="s">
        <v>19</v>
      </c>
      <c r="Q17" s="161"/>
      <c r="R17" s="162" t="s">
        <v>20</v>
      </c>
      <c r="S17" s="162"/>
      <c r="T17" s="160" t="s">
        <v>21</v>
      </c>
      <c r="U17" s="161"/>
      <c r="V17" s="163" t="s">
        <v>77</v>
      </c>
      <c r="W17" s="164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</row>
    <row r="18" spans="2:142" s="1" customFormat="1" ht="24.9" customHeight="1" x14ac:dyDescent="0.6">
      <c r="B18" s="171">
        <f>見積書!B18</f>
        <v>44541</v>
      </c>
      <c r="C18" s="172"/>
      <c r="D18" s="173"/>
      <c r="E18" s="174" t="str">
        <f>見積書!E18</f>
        <v>○○○○○○　サンプル　タイプＡ</v>
      </c>
      <c r="F18" s="175"/>
      <c r="G18" s="175"/>
      <c r="H18" s="175"/>
      <c r="I18" s="175"/>
      <c r="J18" s="175"/>
      <c r="K18" s="175"/>
      <c r="L18" s="175"/>
      <c r="M18" s="175"/>
      <c r="N18" s="175"/>
      <c r="O18" s="176"/>
      <c r="P18" s="52">
        <f>見積書!P18</f>
        <v>12345678</v>
      </c>
      <c r="Q18" s="49" t="str">
        <f>見積書!Q18</f>
        <v>個数</v>
      </c>
      <c r="R18" s="177">
        <f>見積書!R18</f>
        <v>10</v>
      </c>
      <c r="S18" s="177"/>
      <c r="T18" s="177">
        <f>P18*R18</f>
        <v>123456780</v>
      </c>
      <c r="U18" s="177"/>
      <c r="V18" s="178" t="str">
        <f>見積書!V18</f>
        <v>担当：〇〇１</v>
      </c>
      <c r="W18" s="179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</row>
    <row r="19" spans="2:142" s="1" customFormat="1" ht="24.9" customHeight="1" x14ac:dyDescent="0.6">
      <c r="B19" s="137">
        <f>見積書!B19</f>
        <v>44542</v>
      </c>
      <c r="C19" s="138"/>
      <c r="D19" s="139"/>
      <c r="E19" s="140" t="str">
        <f>見積書!E19</f>
        <v>△△△△　システム機器（ 自動調整タイプ ）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53">
        <f>見積書!P19</f>
        <v>2</v>
      </c>
      <c r="Q19" s="50" t="str">
        <f>見積書!Q19</f>
        <v>台</v>
      </c>
      <c r="R19" s="168">
        <f>見積書!R19</f>
        <v>123456789</v>
      </c>
      <c r="S19" s="168"/>
      <c r="T19" s="168">
        <f>P19*R19</f>
        <v>246913578</v>
      </c>
      <c r="U19" s="168"/>
      <c r="V19" s="169" t="str">
        <f>見積書!V19</f>
        <v>担当：〇〇２</v>
      </c>
      <c r="W19" s="170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</row>
    <row r="20" spans="2:142" s="1" customFormat="1" ht="24.9" customHeight="1" x14ac:dyDescent="0.6">
      <c r="B20" s="137">
        <f>見積書!B20</f>
        <v>44543</v>
      </c>
      <c r="C20" s="138"/>
      <c r="D20" s="139"/>
      <c r="E20" s="140" t="str">
        <f>見積書!E20</f>
        <v>△△△△　システムの取付作業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53">
        <f>見積書!P20</f>
        <v>3</v>
      </c>
      <c r="Q20" s="50" t="str">
        <f>見積書!Q20</f>
        <v>人</v>
      </c>
      <c r="R20" s="168">
        <f>見積書!R20</f>
        <v>30000</v>
      </c>
      <c r="S20" s="168"/>
      <c r="T20" s="168">
        <f t="shared" ref="T20:T23" si="0">P20*R20</f>
        <v>90000</v>
      </c>
      <c r="U20" s="168"/>
      <c r="V20" s="169" t="str">
        <f>見積書!V20</f>
        <v>担当：〇〇３</v>
      </c>
      <c r="W20" s="17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</row>
    <row r="21" spans="2:142" s="1" customFormat="1" ht="24.9" customHeight="1" x14ac:dyDescent="0.6">
      <c r="B21" s="137">
        <f>見積書!B21</f>
        <v>44544</v>
      </c>
      <c r="C21" s="138"/>
      <c r="D21" s="139"/>
      <c r="E21" s="140" t="str">
        <f>見積書!E21</f>
        <v>△△△△　システムの操作説明　講習会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53">
        <f>見積書!P21</f>
        <v>40</v>
      </c>
      <c r="Q21" s="50" t="str">
        <f>見積書!Q21</f>
        <v>時間</v>
      </c>
      <c r="R21" s="168">
        <f>見積書!R21</f>
        <v>4000</v>
      </c>
      <c r="S21" s="168"/>
      <c r="T21" s="168">
        <f t="shared" si="0"/>
        <v>160000</v>
      </c>
      <c r="U21" s="168"/>
      <c r="V21" s="169" t="str">
        <f>見積書!V21</f>
        <v>担当：〇〇４</v>
      </c>
      <c r="W21" s="170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</row>
    <row r="22" spans="2:142" s="1" customFormat="1" ht="24.9" customHeight="1" x14ac:dyDescent="0.6">
      <c r="B22" s="137">
        <f>見積書!B22</f>
        <v>44545</v>
      </c>
      <c r="C22" s="138"/>
      <c r="D22" s="139"/>
      <c r="E22" s="140" t="str">
        <f>見積書!E22</f>
        <v>□□□□○○○○素材　（　✖✖　を含む　）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53">
        <f>見積書!P22</f>
        <v>50</v>
      </c>
      <c r="Q22" s="50" t="str">
        <f>見積書!Q22</f>
        <v>Ｋｇ</v>
      </c>
      <c r="R22" s="168">
        <f>見積書!R22</f>
        <v>5000</v>
      </c>
      <c r="S22" s="168"/>
      <c r="T22" s="168">
        <f t="shared" si="0"/>
        <v>250000</v>
      </c>
      <c r="U22" s="168"/>
      <c r="V22" s="169" t="str">
        <f>見積書!V22</f>
        <v>担当：〇〇５</v>
      </c>
      <c r="W22" s="170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</row>
    <row r="23" spans="2:142" s="1" customFormat="1" ht="24.9" customHeight="1" x14ac:dyDescent="0.6">
      <c r="B23" s="137" t="str">
        <f>見積書!B23</f>
        <v xml:space="preserve"> </v>
      </c>
      <c r="C23" s="138"/>
      <c r="D23" s="139"/>
      <c r="E23" s="140" t="str">
        <f>見積書!E23</f>
        <v xml:space="preserve"> 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53">
        <f>見積書!P23</f>
        <v>0</v>
      </c>
      <c r="Q23" s="50" t="str">
        <f>見積書!Q23</f>
        <v xml:space="preserve"> </v>
      </c>
      <c r="R23" s="168">
        <f>見積書!R23</f>
        <v>0</v>
      </c>
      <c r="S23" s="168"/>
      <c r="T23" s="168">
        <f t="shared" si="0"/>
        <v>0</v>
      </c>
      <c r="U23" s="168"/>
      <c r="V23" s="169" t="str">
        <f>見積書!V23</f>
        <v xml:space="preserve"> </v>
      </c>
      <c r="W23" s="170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</row>
    <row r="24" spans="2:142" s="1" customFormat="1" ht="24.9" customHeight="1" x14ac:dyDescent="0.6">
      <c r="B24" s="137" t="str">
        <f>見積書!B24</f>
        <v xml:space="preserve"> </v>
      </c>
      <c r="C24" s="138"/>
      <c r="D24" s="139"/>
      <c r="E24" s="140" t="str">
        <f>見積書!E24</f>
        <v xml:space="preserve"> 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53">
        <f>見積書!P24</f>
        <v>0</v>
      </c>
      <c r="Q24" s="50" t="str">
        <f>見積書!Q24</f>
        <v xml:space="preserve"> </v>
      </c>
      <c r="R24" s="168">
        <f>見積書!R24</f>
        <v>0</v>
      </c>
      <c r="S24" s="168"/>
      <c r="T24" s="168">
        <f>P24*R24</f>
        <v>0</v>
      </c>
      <c r="U24" s="168"/>
      <c r="V24" s="169" t="str">
        <f>見積書!V24</f>
        <v xml:space="preserve"> </v>
      </c>
      <c r="W24" s="170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</row>
    <row r="25" spans="2:142" s="1" customFormat="1" ht="24.9" customHeight="1" x14ac:dyDescent="0.6">
      <c r="B25" s="137" t="str">
        <f>見積書!B25</f>
        <v xml:space="preserve"> </v>
      </c>
      <c r="C25" s="138"/>
      <c r="D25" s="139"/>
      <c r="E25" s="140" t="str">
        <f>見積書!E25</f>
        <v xml:space="preserve"> 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53">
        <f>見積書!P25</f>
        <v>0</v>
      </c>
      <c r="Q25" s="50" t="str">
        <f>見積書!Q25</f>
        <v xml:space="preserve"> </v>
      </c>
      <c r="R25" s="168">
        <f>見積書!R25</f>
        <v>0</v>
      </c>
      <c r="S25" s="168"/>
      <c r="T25" s="168">
        <f>P25*R25</f>
        <v>0</v>
      </c>
      <c r="U25" s="168"/>
      <c r="V25" s="169" t="str">
        <f>見積書!V25</f>
        <v xml:space="preserve"> </v>
      </c>
      <c r="W25" s="170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</row>
    <row r="26" spans="2:142" s="1" customFormat="1" ht="24.9" customHeight="1" x14ac:dyDescent="0.6">
      <c r="B26" s="137" t="str">
        <f>見積書!B26</f>
        <v xml:space="preserve"> </v>
      </c>
      <c r="C26" s="138"/>
      <c r="D26" s="139"/>
      <c r="E26" s="140" t="str">
        <f>見積書!E26</f>
        <v xml:space="preserve"> </v>
      </c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53">
        <f>見積書!P26</f>
        <v>0</v>
      </c>
      <c r="Q26" s="50" t="str">
        <f>見積書!Q26</f>
        <v xml:space="preserve"> </v>
      </c>
      <c r="R26" s="168">
        <f>見積書!R26</f>
        <v>0</v>
      </c>
      <c r="S26" s="168"/>
      <c r="T26" s="168">
        <f t="shared" ref="T26:T29" si="1">P26*R26</f>
        <v>0</v>
      </c>
      <c r="U26" s="168"/>
      <c r="V26" s="169" t="str">
        <f>見積書!V26</f>
        <v xml:space="preserve"> </v>
      </c>
      <c r="W26" s="170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</row>
    <row r="27" spans="2:142" s="1" customFormat="1" ht="24.9" customHeight="1" x14ac:dyDescent="0.6">
      <c r="B27" s="137" t="str">
        <f>見積書!B27</f>
        <v xml:space="preserve"> </v>
      </c>
      <c r="C27" s="138"/>
      <c r="D27" s="139"/>
      <c r="E27" s="140" t="str">
        <f>見積書!E27</f>
        <v xml:space="preserve"> </v>
      </c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53">
        <f>見積書!P27</f>
        <v>0</v>
      </c>
      <c r="Q27" s="50" t="str">
        <f>見積書!Q27</f>
        <v xml:space="preserve"> </v>
      </c>
      <c r="R27" s="168">
        <f>見積書!R27</f>
        <v>0</v>
      </c>
      <c r="S27" s="168"/>
      <c r="T27" s="168">
        <f t="shared" si="1"/>
        <v>0</v>
      </c>
      <c r="U27" s="168"/>
      <c r="V27" s="169" t="str">
        <f>見積書!V27</f>
        <v xml:space="preserve"> </v>
      </c>
      <c r="W27" s="170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</row>
    <row r="28" spans="2:142" s="1" customFormat="1" ht="24.9" customHeight="1" x14ac:dyDescent="0.6">
      <c r="B28" s="137" t="str">
        <f>見積書!B28</f>
        <v xml:space="preserve"> </v>
      </c>
      <c r="C28" s="138"/>
      <c r="D28" s="139"/>
      <c r="E28" s="140" t="str">
        <f>見積書!E28</f>
        <v xml:space="preserve"> 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53">
        <f>見積書!P28</f>
        <v>0</v>
      </c>
      <c r="Q28" s="50" t="str">
        <f>見積書!Q28</f>
        <v xml:space="preserve"> </v>
      </c>
      <c r="R28" s="168">
        <f>見積書!R28</f>
        <v>0</v>
      </c>
      <c r="S28" s="168"/>
      <c r="T28" s="168">
        <f t="shared" si="1"/>
        <v>0</v>
      </c>
      <c r="U28" s="168"/>
      <c r="V28" s="169" t="str">
        <f>見積書!V28</f>
        <v xml:space="preserve"> </v>
      </c>
      <c r="W28" s="170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</row>
    <row r="29" spans="2:142" s="1" customFormat="1" ht="24.9" customHeight="1" thickBot="1" x14ac:dyDescent="0.65">
      <c r="B29" s="141" t="str">
        <f>見積書!B29</f>
        <v xml:space="preserve"> </v>
      </c>
      <c r="C29" s="142"/>
      <c r="D29" s="143"/>
      <c r="E29" s="180" t="str">
        <f>見積書!E29</f>
        <v xml:space="preserve"> 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54">
        <f>見積書!P29</f>
        <v>0</v>
      </c>
      <c r="Q29" s="51" t="str">
        <f>見積書!Q29</f>
        <v xml:space="preserve"> </v>
      </c>
      <c r="R29" s="181">
        <f>見積書!R29</f>
        <v>0</v>
      </c>
      <c r="S29" s="181"/>
      <c r="T29" s="181">
        <f t="shared" si="1"/>
        <v>0</v>
      </c>
      <c r="U29" s="181"/>
      <c r="V29" s="182" t="str">
        <f>見積書!V29</f>
        <v xml:space="preserve"> </v>
      </c>
      <c r="W29" s="183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</row>
    <row r="30" spans="2:142" s="1" customFormat="1" ht="3.9" customHeight="1" thickTop="1" x14ac:dyDescent="0.6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7"/>
      <c r="R30" s="28"/>
      <c r="S30" s="28"/>
      <c r="T30" s="100"/>
      <c r="U30" s="101"/>
      <c r="V30" s="26"/>
      <c r="W30" s="26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</row>
    <row r="31" spans="2:142" s="1" customFormat="1" ht="24.9" customHeight="1" thickBot="1" x14ac:dyDescent="0.65">
      <c r="B31" s="29"/>
      <c r="C31" s="30"/>
      <c r="D31" s="30"/>
      <c r="E31" s="30"/>
      <c r="F31" s="30"/>
      <c r="G31" s="30"/>
      <c r="H31" s="30"/>
      <c r="I31" s="30"/>
      <c r="J31" s="30"/>
      <c r="K31" s="29"/>
      <c r="L31" s="30"/>
      <c r="M31" s="109"/>
      <c r="N31" s="109"/>
      <c r="O31" s="109"/>
      <c r="P31" s="116"/>
      <c r="Q31" s="188" t="s">
        <v>25</v>
      </c>
      <c r="R31" s="189"/>
      <c r="S31" s="115" t="s">
        <v>26</v>
      </c>
      <c r="T31" s="194">
        <f>SUM(T18:U29)</f>
        <v>370870358</v>
      </c>
      <c r="U31" s="194"/>
      <c r="V31" s="32"/>
      <c r="W31" s="33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</row>
    <row r="32" spans="2:142" s="1" customFormat="1" ht="24.9" customHeight="1" thickBot="1" x14ac:dyDescent="0.65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124"/>
      <c r="Q32" s="192" t="s">
        <v>27</v>
      </c>
      <c r="R32" s="192"/>
      <c r="S32" s="114">
        <v>10</v>
      </c>
      <c r="T32" s="193">
        <f>INT(T31*S32/100)</f>
        <v>37087035</v>
      </c>
      <c r="U32" s="193"/>
      <c r="V32" s="32"/>
      <c r="W32" s="34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</row>
    <row r="33" spans="1:142" s="1" customFormat="1" ht="8.1" customHeight="1" thickTop="1" thickBot="1" x14ac:dyDescent="0.6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1"/>
      <c r="Q33" s="36"/>
      <c r="R33" s="37"/>
      <c r="S33" s="38"/>
      <c r="T33" s="55"/>
      <c r="U33" s="56"/>
      <c r="V33" s="32"/>
      <c r="W33" s="34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</row>
    <row r="34" spans="1:142" s="1" customFormat="1" ht="24.9" customHeight="1" thickBot="1" x14ac:dyDescent="0.65">
      <c r="B34" s="108" t="s">
        <v>28</v>
      </c>
      <c r="C34" s="57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85"/>
      <c r="Q34" s="186" t="s">
        <v>29</v>
      </c>
      <c r="R34" s="186"/>
      <c r="S34" s="39" t="s">
        <v>30</v>
      </c>
      <c r="T34" s="187">
        <f>T31+T32</f>
        <v>407957393</v>
      </c>
      <c r="U34" s="187"/>
      <c r="V34" s="40"/>
      <c r="W34" s="33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</row>
    <row r="35" spans="1:142" ht="24.9" customHeight="1" thickTop="1" x14ac:dyDescent="0.5">
      <c r="A35" s="1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"/>
      <c r="R35" s="1"/>
      <c r="S35" s="1"/>
      <c r="T35" s="1"/>
      <c r="U35" s="1"/>
      <c r="V35" s="1"/>
      <c r="W35" s="1"/>
      <c r="X35" s="1"/>
      <c r="Y35" s="1"/>
    </row>
    <row r="36" spans="1:142" s="1" customFormat="1" ht="8.1" customHeight="1" x14ac:dyDescent="0.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41"/>
      <c r="R36" s="41"/>
      <c r="S36" s="42"/>
      <c r="T36" s="43"/>
      <c r="U36" s="43"/>
      <c r="V36" s="41"/>
      <c r="W36" s="42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</row>
    <row r="37" spans="1:142" s="1" customFormat="1" ht="7.5" customHeight="1" x14ac:dyDescent="0.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41"/>
      <c r="R37" s="41"/>
      <c r="S37" s="42"/>
      <c r="T37" s="43"/>
      <c r="U37" s="43"/>
      <c r="V37" s="41"/>
      <c r="W37" s="42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</row>
    <row r="38" spans="1:142" s="1" customFormat="1" ht="15.9" customHeight="1" thickBot="1" x14ac:dyDescent="0.55000000000000004">
      <c r="B38" s="44"/>
      <c r="C38" s="44"/>
      <c r="D38" s="44"/>
      <c r="E38" s="45"/>
      <c r="F38" s="46"/>
      <c r="G38" s="45"/>
      <c r="H38" s="45"/>
      <c r="I38" s="46"/>
      <c r="J38" s="45"/>
      <c r="K38" s="46"/>
      <c r="L38" s="45"/>
      <c r="M38" s="45"/>
      <c r="N38" s="45"/>
      <c r="O38" s="45"/>
      <c r="P38" s="45"/>
      <c r="Q38" s="47"/>
      <c r="R38" s="47"/>
      <c r="S38" s="47"/>
      <c r="T38" s="47"/>
      <c r="U38" s="47"/>
      <c r="V38" s="47"/>
      <c r="W38" s="47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</row>
    <row r="39" spans="1:142" ht="24.9" customHeight="1" x14ac:dyDescent="0.5">
      <c r="F39" s="48"/>
      <c r="I39" s="48"/>
      <c r="K39" s="48"/>
    </row>
  </sheetData>
  <mergeCells count="89">
    <mergeCell ref="B2:O4"/>
    <mergeCell ref="U2:W2"/>
    <mergeCell ref="V3:W3"/>
    <mergeCell ref="U4:W4"/>
    <mergeCell ref="C6:N7"/>
    <mergeCell ref="O6:P7"/>
    <mergeCell ref="S7:W8"/>
    <mergeCell ref="C10:K11"/>
    <mergeCell ref="C12:G13"/>
    <mergeCell ref="H12:M13"/>
    <mergeCell ref="E16:O16"/>
    <mergeCell ref="P16:Q16"/>
    <mergeCell ref="T16:U16"/>
    <mergeCell ref="V16:W16"/>
    <mergeCell ref="B17:D17"/>
    <mergeCell ref="E17:O17"/>
    <mergeCell ref="P17:Q17"/>
    <mergeCell ref="R17:S17"/>
    <mergeCell ref="T17:U17"/>
    <mergeCell ref="V17:W17"/>
    <mergeCell ref="R16:S16"/>
    <mergeCell ref="B19:D19"/>
    <mergeCell ref="E19:O19"/>
    <mergeCell ref="R19:S19"/>
    <mergeCell ref="T19:U19"/>
    <mergeCell ref="V19:W19"/>
    <mergeCell ref="B18:D18"/>
    <mergeCell ref="E18:O18"/>
    <mergeCell ref="R18:S18"/>
    <mergeCell ref="T18:U18"/>
    <mergeCell ref="V18:W18"/>
    <mergeCell ref="B21:D21"/>
    <mergeCell ref="E21:O21"/>
    <mergeCell ref="R21:S21"/>
    <mergeCell ref="T21:U21"/>
    <mergeCell ref="V21:W21"/>
    <mergeCell ref="B20:D20"/>
    <mergeCell ref="E20:O20"/>
    <mergeCell ref="R20:S20"/>
    <mergeCell ref="T20:U20"/>
    <mergeCell ref="V20:W20"/>
    <mergeCell ref="B23:D23"/>
    <mergeCell ref="E23:O23"/>
    <mergeCell ref="R23:S23"/>
    <mergeCell ref="T23:U23"/>
    <mergeCell ref="V23:W23"/>
    <mergeCell ref="B22:D22"/>
    <mergeCell ref="E22:O22"/>
    <mergeCell ref="R22:S22"/>
    <mergeCell ref="T22:U22"/>
    <mergeCell ref="V22:W22"/>
    <mergeCell ref="B25:D25"/>
    <mergeCell ref="E25:O25"/>
    <mergeCell ref="R25:S25"/>
    <mergeCell ref="T25:U25"/>
    <mergeCell ref="V25:W25"/>
    <mergeCell ref="B24:D24"/>
    <mergeCell ref="E24:O24"/>
    <mergeCell ref="R24:S24"/>
    <mergeCell ref="T24:U24"/>
    <mergeCell ref="V24:W24"/>
    <mergeCell ref="B27:D27"/>
    <mergeCell ref="E27:O27"/>
    <mergeCell ref="R27:S27"/>
    <mergeCell ref="T27:U27"/>
    <mergeCell ref="V27:W27"/>
    <mergeCell ref="B26:D26"/>
    <mergeCell ref="E26:O26"/>
    <mergeCell ref="R26:S26"/>
    <mergeCell ref="T26:U26"/>
    <mergeCell ref="V26:W26"/>
    <mergeCell ref="B29:D29"/>
    <mergeCell ref="E29:O29"/>
    <mergeCell ref="R29:S29"/>
    <mergeCell ref="T29:U29"/>
    <mergeCell ref="V29:W29"/>
    <mergeCell ref="B28:D28"/>
    <mergeCell ref="E28:O28"/>
    <mergeCell ref="R28:S28"/>
    <mergeCell ref="T28:U28"/>
    <mergeCell ref="V28:W28"/>
    <mergeCell ref="B35:P35"/>
    <mergeCell ref="Q31:R31"/>
    <mergeCell ref="T31:U31"/>
    <mergeCell ref="Q32:R32"/>
    <mergeCell ref="T32:U32"/>
    <mergeCell ref="D34:P34"/>
    <mergeCell ref="Q34:R34"/>
    <mergeCell ref="T34:U3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D4E8-C2FA-4F7E-9043-645219979E0B}">
  <sheetPr>
    <pageSetUpPr fitToPage="1"/>
  </sheetPr>
  <dimension ref="A1:EL39"/>
  <sheetViews>
    <sheetView zoomScaleNormal="100" zoomScaleSheetLayoutView="100" zoomScalePageLayoutView="50" workbookViewId="0">
      <selection activeCell="V17" sqref="V17:W17"/>
    </sheetView>
  </sheetViews>
  <sheetFormatPr defaultRowHeight="17.399999999999999" x14ac:dyDescent="0.5"/>
  <cols>
    <col min="1" max="1" width="2.81640625" customWidth="1"/>
    <col min="2" max="3" width="4.6328125" bestFit="1" customWidth="1"/>
    <col min="4" max="4" width="4.6328125" customWidth="1"/>
    <col min="5" max="5" width="6.81640625" customWidth="1"/>
    <col min="6" max="6" width="4.81640625" customWidth="1"/>
    <col min="7" max="8" width="6.81640625" customWidth="1"/>
    <col min="9" max="9" width="4.81640625" customWidth="1"/>
    <col min="10" max="10" width="6.81640625" customWidth="1"/>
    <col min="11" max="11" width="4.81640625" customWidth="1"/>
    <col min="12" max="12" width="10.81640625" customWidth="1"/>
    <col min="13" max="13" width="4.81640625" customWidth="1"/>
    <col min="14" max="15" width="6.81640625" customWidth="1"/>
    <col min="16" max="16" width="13.81640625" bestFit="1" customWidth="1"/>
    <col min="17" max="17" width="5.08984375" bestFit="1" customWidth="1"/>
    <col min="18" max="18" width="5.81640625" customWidth="1"/>
    <col min="19" max="19" width="9" customWidth="1"/>
    <col min="20" max="20" width="12.36328125" customWidth="1"/>
    <col min="21" max="21" width="6.81640625" customWidth="1"/>
    <col min="22" max="22" width="5.81640625" customWidth="1"/>
    <col min="23" max="23" width="9" customWidth="1"/>
    <col min="24" max="25" width="1.81640625" customWidth="1"/>
  </cols>
  <sheetData>
    <row r="1" spans="1:142" s="1" customFormat="1" ht="8.1" customHeight="1" thickTop="1" x14ac:dyDescent="1.0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4"/>
      <c r="Q1" s="4"/>
      <c r="R1" s="4"/>
      <c r="S1" s="4"/>
      <c r="T1" s="4"/>
      <c r="U1" s="4"/>
      <c r="V1" s="4"/>
      <c r="W1" s="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</row>
    <row r="2" spans="1:142" ht="18.75" customHeight="1" x14ac:dyDescent="0.6">
      <c r="A2" s="1"/>
      <c r="B2" s="144" t="s">
        <v>60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5"/>
      <c r="Q2" s="5"/>
      <c r="R2" s="5"/>
      <c r="S2" s="1"/>
      <c r="T2" s="7" t="s">
        <v>1</v>
      </c>
      <c r="U2" s="145">
        <v>44551</v>
      </c>
      <c r="V2" s="145"/>
      <c r="W2" s="145"/>
      <c r="X2" s="1"/>
      <c r="Y2" s="1"/>
    </row>
    <row r="3" spans="1:142" ht="18.75" customHeight="1" x14ac:dyDescent="0.6">
      <c r="A3" s="1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5"/>
      <c r="Q3" s="5"/>
      <c r="R3" s="5"/>
      <c r="S3" s="1"/>
      <c r="T3" s="7" t="s">
        <v>65</v>
      </c>
      <c r="V3" s="146" t="s">
        <v>3</v>
      </c>
      <c r="W3" s="146"/>
      <c r="X3" s="1"/>
      <c r="Y3" s="1"/>
    </row>
    <row r="4" spans="1:142" ht="18.75" customHeight="1" x14ac:dyDescent="0.6">
      <c r="A4" s="1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5"/>
      <c r="Q4" s="5"/>
      <c r="R4" s="5"/>
      <c r="S4" s="1"/>
      <c r="T4" s="7" t="s">
        <v>66</v>
      </c>
      <c r="U4" s="145">
        <v>44560</v>
      </c>
      <c r="V4" s="145"/>
      <c r="W4" s="145"/>
      <c r="X4" s="1"/>
      <c r="Y4" s="1"/>
    </row>
    <row r="5" spans="1:142" ht="8.1" customHeight="1" x14ac:dyDescent="0.5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9"/>
      <c r="X5" s="1"/>
      <c r="Y5" s="1"/>
    </row>
    <row r="6" spans="1:142" ht="18.75" customHeight="1" x14ac:dyDescent="0.5">
      <c r="A6" s="1"/>
      <c r="B6" s="1"/>
      <c r="C6" s="147" t="s">
        <v>5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9" t="s">
        <v>6</v>
      </c>
      <c r="P6" s="149"/>
      <c r="Q6" s="1"/>
      <c r="R6" s="1"/>
      <c r="S6" s="1"/>
      <c r="T6" s="1"/>
      <c r="U6" s="1"/>
      <c r="V6" s="1"/>
      <c r="W6" s="1"/>
      <c r="X6" s="1"/>
      <c r="Y6" s="1"/>
    </row>
    <row r="7" spans="1:142" ht="19.5" customHeight="1" thickBot="1" x14ac:dyDescent="0.55000000000000004">
      <c r="A7" s="1"/>
      <c r="B7" s="1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P7" s="149"/>
      <c r="Q7" s="1"/>
      <c r="R7" s="1"/>
      <c r="S7" s="150" t="s">
        <v>7</v>
      </c>
      <c r="T7" s="150"/>
      <c r="U7" s="150"/>
      <c r="V7" s="150"/>
      <c r="W7" s="150"/>
      <c r="X7" s="1"/>
      <c r="Y7" s="1"/>
    </row>
    <row r="8" spans="1:142" ht="26.4" x14ac:dyDescent="0.75">
      <c r="A8" s="1"/>
      <c r="B8" s="10"/>
      <c r="C8" s="19" t="s">
        <v>8</v>
      </c>
      <c r="D8" s="19"/>
      <c r="E8" s="7"/>
      <c r="F8" s="19" t="s">
        <v>9</v>
      </c>
      <c r="G8" s="12"/>
      <c r="H8" s="7"/>
      <c r="I8" s="12"/>
      <c r="J8" s="7"/>
      <c r="K8" s="12"/>
      <c r="L8" s="13"/>
      <c r="M8" s="14"/>
      <c r="N8" s="14"/>
      <c r="O8" s="14"/>
      <c r="P8" s="19"/>
      <c r="Q8" s="1"/>
      <c r="R8" s="1"/>
      <c r="S8" s="150"/>
      <c r="T8" s="150"/>
      <c r="U8" s="150"/>
      <c r="V8" s="150"/>
      <c r="W8" s="150"/>
      <c r="X8" s="1"/>
      <c r="Y8" s="1"/>
    </row>
    <row r="9" spans="1:142" ht="26.4" x14ac:dyDescent="0.75">
      <c r="A9" s="1"/>
      <c r="B9" s="15"/>
      <c r="C9" s="15"/>
      <c r="D9" s="15"/>
      <c r="E9" s="15"/>
      <c r="F9" s="16" t="s">
        <v>10</v>
      </c>
      <c r="G9" s="15"/>
      <c r="H9" s="15"/>
      <c r="I9" s="15"/>
      <c r="J9" s="15"/>
      <c r="K9" s="15"/>
      <c r="L9" s="13"/>
      <c r="M9" s="14"/>
      <c r="N9" s="14"/>
      <c r="O9" s="14"/>
      <c r="P9" s="19"/>
      <c r="Q9" s="1"/>
      <c r="R9" s="1"/>
      <c r="S9" s="17" t="s">
        <v>8</v>
      </c>
      <c r="T9" s="18"/>
      <c r="U9" s="1"/>
      <c r="V9" s="1"/>
      <c r="W9" s="1"/>
      <c r="X9" s="1"/>
      <c r="Y9" s="1"/>
    </row>
    <row r="10" spans="1:142" ht="24.75" customHeight="1" x14ac:dyDescent="0.6">
      <c r="A10" s="1"/>
      <c r="B10" s="1"/>
      <c r="C10" s="131" t="s">
        <v>63</v>
      </c>
      <c r="D10" s="131"/>
      <c r="E10" s="131"/>
      <c r="F10" s="131"/>
      <c r="G10" s="131"/>
      <c r="H10" s="131"/>
      <c r="I10" s="131"/>
      <c r="J10" s="131"/>
      <c r="K10" s="131"/>
      <c r="L10" s="103"/>
      <c r="M10" s="103"/>
      <c r="N10" s="103"/>
      <c r="O10" s="103"/>
      <c r="P10" s="1"/>
      <c r="Q10" s="1"/>
      <c r="R10" s="1"/>
      <c r="S10" s="15" t="s">
        <v>12</v>
      </c>
      <c r="T10" s="18"/>
      <c r="U10" s="1"/>
      <c r="V10" s="1"/>
      <c r="W10" s="1"/>
      <c r="X10" s="1"/>
      <c r="Y10" s="1"/>
    </row>
    <row r="11" spans="1:142" ht="18.75" customHeight="1" thickBot="1" x14ac:dyDescent="0.65">
      <c r="A11" s="1"/>
      <c r="B11" s="1"/>
      <c r="C11" s="132"/>
      <c r="D11" s="132"/>
      <c r="E11" s="132"/>
      <c r="F11" s="132"/>
      <c r="G11" s="132"/>
      <c r="H11" s="132"/>
      <c r="I11" s="132"/>
      <c r="J11" s="132"/>
      <c r="K11" s="132"/>
      <c r="L11" s="103"/>
      <c r="M11" s="103"/>
      <c r="N11" s="103"/>
      <c r="O11" s="103"/>
      <c r="P11" s="1"/>
      <c r="Q11" s="1"/>
      <c r="R11" s="1"/>
      <c r="S11" s="15" t="s">
        <v>13</v>
      </c>
      <c r="T11" s="18"/>
      <c r="U11" s="1"/>
      <c r="V11" s="1"/>
      <c r="W11" s="1"/>
      <c r="X11" s="1"/>
      <c r="Y11" s="1"/>
    </row>
    <row r="12" spans="1:142" ht="24.75" customHeight="1" x14ac:dyDescent="1.25">
      <c r="A12" s="1"/>
      <c r="B12" s="1"/>
      <c r="C12" s="127" t="s">
        <v>61</v>
      </c>
      <c r="D12" s="128"/>
      <c r="E12" s="128"/>
      <c r="F12" s="128"/>
      <c r="G12" s="128"/>
      <c r="H12" s="133">
        <f>T34</f>
        <v>407957393</v>
      </c>
      <c r="I12" s="133"/>
      <c r="J12" s="133"/>
      <c r="K12" s="133"/>
      <c r="L12" s="133"/>
      <c r="M12" s="134"/>
      <c r="N12" s="104"/>
      <c r="O12" s="104"/>
      <c r="P12" s="1"/>
      <c r="Q12" s="1"/>
      <c r="R12" s="1"/>
      <c r="S12" s="12" t="s">
        <v>15</v>
      </c>
      <c r="T12" s="18"/>
      <c r="U12" s="1"/>
      <c r="V12" s="1"/>
      <c r="W12" s="1"/>
      <c r="X12" s="1"/>
      <c r="Y12" s="1"/>
    </row>
    <row r="13" spans="1:142" ht="25.5" customHeight="1" thickBot="1" x14ac:dyDescent="1.3">
      <c r="A13" s="1"/>
      <c r="B13" s="1"/>
      <c r="C13" s="129"/>
      <c r="D13" s="130"/>
      <c r="E13" s="130"/>
      <c r="F13" s="130"/>
      <c r="G13" s="130"/>
      <c r="H13" s="135"/>
      <c r="I13" s="135"/>
      <c r="J13" s="135"/>
      <c r="K13" s="135"/>
      <c r="L13" s="135"/>
      <c r="M13" s="136"/>
      <c r="N13" s="104"/>
      <c r="O13" s="104"/>
      <c r="P13" s="1"/>
      <c r="Q13" s="1"/>
      <c r="R13" s="1"/>
      <c r="S13" s="20" t="s">
        <v>16</v>
      </c>
      <c r="T13" s="1"/>
      <c r="U13" s="1"/>
      <c r="V13" s="1"/>
      <c r="W13" s="1"/>
      <c r="X13" s="1"/>
      <c r="Y13" s="1"/>
    </row>
    <row r="14" spans="1:142" ht="12.9" customHeight="1" x14ac:dyDescent="0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1"/>
      <c r="M14" s="21"/>
      <c r="N14" s="21"/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142" ht="12.9" customHeight="1" thickBot="1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142" s="1" customFormat="1" ht="8.1" customHeight="1" thickTop="1" x14ac:dyDescent="0.5">
      <c r="B16" s="22"/>
      <c r="C16" s="24"/>
      <c r="D16" s="24"/>
      <c r="E16" s="166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51"/>
      <c r="Q16" s="152"/>
      <c r="R16" s="165"/>
      <c r="S16" s="165"/>
      <c r="T16" s="151"/>
      <c r="U16" s="152"/>
      <c r="V16" s="153"/>
      <c r="W16" s="154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</row>
    <row r="17" spans="2:142" s="1" customFormat="1" ht="24.9" customHeight="1" x14ac:dyDescent="0.5">
      <c r="B17" s="155" t="s">
        <v>17</v>
      </c>
      <c r="C17" s="156"/>
      <c r="D17" s="157"/>
      <c r="E17" s="158" t="s">
        <v>18</v>
      </c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60" t="s">
        <v>19</v>
      </c>
      <c r="Q17" s="161"/>
      <c r="R17" s="162" t="s">
        <v>20</v>
      </c>
      <c r="S17" s="162"/>
      <c r="T17" s="160" t="s">
        <v>21</v>
      </c>
      <c r="U17" s="161"/>
      <c r="V17" s="163" t="s">
        <v>76</v>
      </c>
      <c r="W17" s="164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</row>
    <row r="18" spans="2:142" s="1" customFormat="1" ht="24.9" customHeight="1" x14ac:dyDescent="0.6">
      <c r="B18" s="171">
        <f>見積書!B18</f>
        <v>44541</v>
      </c>
      <c r="C18" s="172"/>
      <c r="D18" s="173"/>
      <c r="E18" s="174" t="str">
        <f>見積書!E18</f>
        <v>○○○○○○　サンプル　タイプＡ</v>
      </c>
      <c r="F18" s="175"/>
      <c r="G18" s="175"/>
      <c r="H18" s="175"/>
      <c r="I18" s="175"/>
      <c r="J18" s="175"/>
      <c r="K18" s="175"/>
      <c r="L18" s="175"/>
      <c r="M18" s="175"/>
      <c r="N18" s="175"/>
      <c r="O18" s="176"/>
      <c r="P18" s="52">
        <f>見積書!P18</f>
        <v>12345678</v>
      </c>
      <c r="Q18" s="49" t="str">
        <f>見積書!Q18</f>
        <v>個数</v>
      </c>
      <c r="R18" s="177">
        <f>見積書!R18</f>
        <v>10</v>
      </c>
      <c r="S18" s="177"/>
      <c r="T18" s="177">
        <f>P18*R18</f>
        <v>123456780</v>
      </c>
      <c r="U18" s="177"/>
      <c r="V18" s="178" t="str">
        <f>見積書!V18</f>
        <v>担当：〇〇１</v>
      </c>
      <c r="W18" s="179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</row>
    <row r="19" spans="2:142" s="1" customFormat="1" ht="24.9" customHeight="1" x14ac:dyDescent="0.6">
      <c r="B19" s="137">
        <f>見積書!B19</f>
        <v>44542</v>
      </c>
      <c r="C19" s="138"/>
      <c r="D19" s="139"/>
      <c r="E19" s="140" t="str">
        <f>見積書!E19</f>
        <v>△△△△　システム機器（ 自動調整タイプ ）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53">
        <f>見積書!P19</f>
        <v>2</v>
      </c>
      <c r="Q19" s="50" t="str">
        <f>見積書!Q19</f>
        <v>台</v>
      </c>
      <c r="R19" s="168">
        <f>見積書!R19</f>
        <v>123456789</v>
      </c>
      <c r="S19" s="168"/>
      <c r="T19" s="168">
        <f>P19*R19</f>
        <v>246913578</v>
      </c>
      <c r="U19" s="168"/>
      <c r="V19" s="169" t="str">
        <f>見積書!V19</f>
        <v>担当：〇〇２</v>
      </c>
      <c r="W19" s="170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</row>
    <row r="20" spans="2:142" s="1" customFormat="1" ht="24.9" customHeight="1" x14ac:dyDescent="0.6">
      <c r="B20" s="137">
        <f>見積書!B20</f>
        <v>44543</v>
      </c>
      <c r="C20" s="138"/>
      <c r="D20" s="139"/>
      <c r="E20" s="140" t="str">
        <f>見積書!E20</f>
        <v>△△△△　システムの取付作業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53">
        <f>見積書!P20</f>
        <v>3</v>
      </c>
      <c r="Q20" s="50" t="str">
        <f>見積書!Q20</f>
        <v>人</v>
      </c>
      <c r="R20" s="168">
        <f>見積書!R20</f>
        <v>30000</v>
      </c>
      <c r="S20" s="168"/>
      <c r="T20" s="168">
        <f t="shared" ref="T20:T23" si="0">P20*R20</f>
        <v>90000</v>
      </c>
      <c r="U20" s="168"/>
      <c r="V20" s="169" t="str">
        <f>見積書!V20</f>
        <v>担当：〇〇３</v>
      </c>
      <c r="W20" s="17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</row>
    <row r="21" spans="2:142" s="1" customFormat="1" ht="24.9" customHeight="1" x14ac:dyDescent="0.6">
      <c r="B21" s="137">
        <f>見積書!B21</f>
        <v>44544</v>
      </c>
      <c r="C21" s="138"/>
      <c r="D21" s="139"/>
      <c r="E21" s="140" t="str">
        <f>見積書!E21</f>
        <v>△△△△　システムの操作説明　講習会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53">
        <f>見積書!P21</f>
        <v>40</v>
      </c>
      <c r="Q21" s="50" t="str">
        <f>見積書!Q21</f>
        <v>時間</v>
      </c>
      <c r="R21" s="168">
        <f>見積書!R21</f>
        <v>4000</v>
      </c>
      <c r="S21" s="168"/>
      <c r="T21" s="168">
        <f t="shared" si="0"/>
        <v>160000</v>
      </c>
      <c r="U21" s="168"/>
      <c r="V21" s="169" t="str">
        <f>見積書!V21</f>
        <v>担当：〇〇４</v>
      </c>
      <c r="W21" s="170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</row>
    <row r="22" spans="2:142" s="1" customFormat="1" ht="24.9" customHeight="1" x14ac:dyDescent="0.6">
      <c r="B22" s="137">
        <f>見積書!B22</f>
        <v>44545</v>
      </c>
      <c r="C22" s="138"/>
      <c r="D22" s="139"/>
      <c r="E22" s="140" t="str">
        <f>見積書!E22</f>
        <v>□□□□○○○○素材　（　✖✖　を含む　）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53">
        <f>見積書!P22</f>
        <v>50</v>
      </c>
      <c r="Q22" s="50" t="str">
        <f>見積書!Q22</f>
        <v>Ｋｇ</v>
      </c>
      <c r="R22" s="168">
        <f>見積書!R22</f>
        <v>5000</v>
      </c>
      <c r="S22" s="168"/>
      <c r="T22" s="168">
        <f t="shared" si="0"/>
        <v>250000</v>
      </c>
      <c r="U22" s="168"/>
      <c r="V22" s="169" t="str">
        <f>見積書!V22</f>
        <v>担当：〇〇５</v>
      </c>
      <c r="W22" s="170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</row>
    <row r="23" spans="2:142" s="1" customFormat="1" ht="24.9" customHeight="1" x14ac:dyDescent="0.6">
      <c r="B23" s="137" t="str">
        <f>見積書!B23</f>
        <v xml:space="preserve"> </v>
      </c>
      <c r="C23" s="138"/>
      <c r="D23" s="139"/>
      <c r="E23" s="140" t="str">
        <f>見積書!E23</f>
        <v xml:space="preserve"> 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53">
        <f>見積書!P23</f>
        <v>0</v>
      </c>
      <c r="Q23" s="50" t="str">
        <f>見積書!Q23</f>
        <v xml:space="preserve"> </v>
      </c>
      <c r="R23" s="168">
        <f>見積書!R23</f>
        <v>0</v>
      </c>
      <c r="S23" s="168"/>
      <c r="T23" s="168">
        <f t="shared" si="0"/>
        <v>0</v>
      </c>
      <c r="U23" s="168"/>
      <c r="V23" s="169" t="str">
        <f>見積書!V23</f>
        <v xml:space="preserve"> </v>
      </c>
      <c r="W23" s="170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</row>
    <row r="24" spans="2:142" s="1" customFormat="1" ht="24.9" customHeight="1" x14ac:dyDescent="0.6">
      <c r="B24" s="137" t="str">
        <f>見積書!B24</f>
        <v xml:space="preserve"> </v>
      </c>
      <c r="C24" s="138"/>
      <c r="D24" s="139"/>
      <c r="E24" s="140" t="str">
        <f>見積書!E24</f>
        <v xml:space="preserve"> 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53">
        <f>見積書!P24</f>
        <v>0</v>
      </c>
      <c r="Q24" s="50" t="str">
        <f>見積書!Q24</f>
        <v xml:space="preserve"> </v>
      </c>
      <c r="R24" s="168">
        <f>見積書!R24</f>
        <v>0</v>
      </c>
      <c r="S24" s="168"/>
      <c r="T24" s="168">
        <f>P24*R24</f>
        <v>0</v>
      </c>
      <c r="U24" s="168"/>
      <c r="V24" s="169" t="str">
        <f>見積書!V24</f>
        <v xml:space="preserve"> </v>
      </c>
      <c r="W24" s="170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</row>
    <row r="25" spans="2:142" s="1" customFormat="1" ht="24.9" customHeight="1" x14ac:dyDescent="0.6">
      <c r="B25" s="137" t="str">
        <f>見積書!B25</f>
        <v xml:space="preserve"> </v>
      </c>
      <c r="C25" s="138"/>
      <c r="D25" s="139"/>
      <c r="E25" s="140" t="str">
        <f>見積書!E25</f>
        <v xml:space="preserve"> 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53">
        <f>見積書!P25</f>
        <v>0</v>
      </c>
      <c r="Q25" s="50" t="str">
        <f>見積書!Q25</f>
        <v xml:space="preserve"> </v>
      </c>
      <c r="R25" s="168">
        <f>見積書!R25</f>
        <v>0</v>
      </c>
      <c r="S25" s="168"/>
      <c r="T25" s="168">
        <f>P25*R25</f>
        <v>0</v>
      </c>
      <c r="U25" s="168"/>
      <c r="V25" s="169" t="str">
        <f>見積書!V25</f>
        <v xml:space="preserve"> </v>
      </c>
      <c r="W25" s="170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</row>
    <row r="26" spans="2:142" s="1" customFormat="1" ht="24.9" customHeight="1" x14ac:dyDescent="0.6">
      <c r="B26" s="137" t="str">
        <f>見積書!B26</f>
        <v xml:space="preserve"> </v>
      </c>
      <c r="C26" s="138"/>
      <c r="D26" s="139"/>
      <c r="E26" s="140" t="str">
        <f>見積書!E26</f>
        <v xml:space="preserve"> </v>
      </c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53">
        <f>見積書!P26</f>
        <v>0</v>
      </c>
      <c r="Q26" s="50" t="str">
        <f>見積書!Q26</f>
        <v xml:space="preserve"> </v>
      </c>
      <c r="R26" s="168">
        <f>見積書!R26</f>
        <v>0</v>
      </c>
      <c r="S26" s="168"/>
      <c r="T26" s="168">
        <f t="shared" ref="T26:T29" si="1">P26*R26</f>
        <v>0</v>
      </c>
      <c r="U26" s="168"/>
      <c r="V26" s="169" t="str">
        <f>見積書!V26</f>
        <v xml:space="preserve"> </v>
      </c>
      <c r="W26" s="170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</row>
    <row r="27" spans="2:142" s="1" customFormat="1" ht="24.9" customHeight="1" x14ac:dyDescent="0.6">
      <c r="B27" s="137" t="str">
        <f>見積書!B27</f>
        <v xml:space="preserve"> </v>
      </c>
      <c r="C27" s="138"/>
      <c r="D27" s="139"/>
      <c r="E27" s="140" t="str">
        <f>見積書!E27</f>
        <v xml:space="preserve"> </v>
      </c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53">
        <f>見積書!P27</f>
        <v>0</v>
      </c>
      <c r="Q27" s="50" t="str">
        <f>見積書!Q27</f>
        <v xml:space="preserve"> </v>
      </c>
      <c r="R27" s="168">
        <f>見積書!R27</f>
        <v>0</v>
      </c>
      <c r="S27" s="168"/>
      <c r="T27" s="168">
        <f t="shared" si="1"/>
        <v>0</v>
      </c>
      <c r="U27" s="168"/>
      <c r="V27" s="169" t="str">
        <f>見積書!V27</f>
        <v xml:space="preserve"> </v>
      </c>
      <c r="W27" s="170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</row>
    <row r="28" spans="2:142" s="1" customFormat="1" ht="24.9" customHeight="1" x14ac:dyDescent="0.6">
      <c r="B28" s="137" t="str">
        <f>見積書!B28</f>
        <v xml:space="preserve"> </v>
      </c>
      <c r="C28" s="138"/>
      <c r="D28" s="139"/>
      <c r="E28" s="140" t="str">
        <f>見積書!E28</f>
        <v xml:space="preserve"> 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53">
        <f>見積書!P28</f>
        <v>0</v>
      </c>
      <c r="Q28" s="50" t="str">
        <f>見積書!Q28</f>
        <v xml:space="preserve"> </v>
      </c>
      <c r="R28" s="168">
        <f>見積書!R28</f>
        <v>0</v>
      </c>
      <c r="S28" s="168"/>
      <c r="T28" s="168">
        <f t="shared" si="1"/>
        <v>0</v>
      </c>
      <c r="U28" s="168"/>
      <c r="V28" s="169" t="str">
        <f>見積書!V28</f>
        <v xml:space="preserve"> </v>
      </c>
      <c r="W28" s="170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</row>
    <row r="29" spans="2:142" s="1" customFormat="1" ht="24.9" customHeight="1" thickBot="1" x14ac:dyDescent="0.65">
      <c r="B29" s="141" t="str">
        <f>見積書!B29</f>
        <v xml:space="preserve"> </v>
      </c>
      <c r="C29" s="142"/>
      <c r="D29" s="143"/>
      <c r="E29" s="180" t="str">
        <f>見積書!E29</f>
        <v xml:space="preserve"> 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54">
        <f>見積書!P29</f>
        <v>0</v>
      </c>
      <c r="Q29" s="51" t="str">
        <f>見積書!Q29</f>
        <v xml:space="preserve"> </v>
      </c>
      <c r="R29" s="181">
        <f>見積書!R29</f>
        <v>0</v>
      </c>
      <c r="S29" s="181"/>
      <c r="T29" s="181">
        <f t="shared" si="1"/>
        <v>0</v>
      </c>
      <c r="U29" s="181"/>
      <c r="V29" s="182" t="str">
        <f>見積書!V29</f>
        <v xml:space="preserve"> </v>
      </c>
      <c r="W29" s="183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</row>
    <row r="30" spans="2:142" s="1" customFormat="1" ht="3.9" customHeight="1" thickTop="1" x14ac:dyDescent="0.6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7"/>
      <c r="R30" s="28"/>
      <c r="S30" s="28"/>
      <c r="T30" s="100"/>
      <c r="U30" s="101"/>
      <c r="V30" s="26"/>
      <c r="W30" s="26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</row>
    <row r="31" spans="2:142" s="1" customFormat="1" ht="24.9" customHeight="1" thickBot="1" x14ac:dyDescent="0.65">
      <c r="B31" s="29"/>
      <c r="C31" s="30"/>
      <c r="D31" s="30"/>
      <c r="E31" s="30"/>
      <c r="F31" s="30"/>
      <c r="G31" s="30"/>
      <c r="H31" s="30"/>
      <c r="I31" s="30"/>
      <c r="J31" s="30"/>
      <c r="K31" s="29"/>
      <c r="L31" s="30"/>
      <c r="M31" s="109"/>
      <c r="N31" s="109"/>
      <c r="O31" s="109"/>
      <c r="P31" s="116"/>
      <c r="Q31" s="188" t="s">
        <v>25</v>
      </c>
      <c r="R31" s="189"/>
      <c r="S31" s="115" t="s">
        <v>26</v>
      </c>
      <c r="T31" s="194">
        <f>SUM(T18:U29)</f>
        <v>370870358</v>
      </c>
      <c r="U31" s="194"/>
      <c r="V31" s="32"/>
      <c r="W31" s="33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</row>
    <row r="32" spans="2:142" s="1" customFormat="1" ht="24.9" customHeight="1" thickBot="1" x14ac:dyDescent="0.65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124"/>
      <c r="Q32" s="192" t="s">
        <v>27</v>
      </c>
      <c r="R32" s="192"/>
      <c r="S32" s="114">
        <v>10</v>
      </c>
      <c r="T32" s="193">
        <f>INT(T31*S32/100)</f>
        <v>37087035</v>
      </c>
      <c r="U32" s="193"/>
      <c r="V32" s="32"/>
      <c r="W32" s="34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</row>
    <row r="33" spans="1:142" s="1" customFormat="1" ht="8.1" customHeight="1" thickTop="1" thickBot="1" x14ac:dyDescent="0.6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1"/>
      <c r="Q33" s="36"/>
      <c r="R33" s="37"/>
      <c r="S33" s="38"/>
      <c r="T33" s="55"/>
      <c r="U33" s="56"/>
      <c r="V33" s="32"/>
      <c r="W33" s="34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</row>
    <row r="34" spans="1:142" s="1" customFormat="1" ht="24.9" customHeight="1" thickBot="1" x14ac:dyDescent="0.65">
      <c r="B34" s="108" t="s">
        <v>28</v>
      </c>
      <c r="C34" s="57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85"/>
      <c r="Q34" s="186" t="s">
        <v>29</v>
      </c>
      <c r="R34" s="186"/>
      <c r="S34" s="39" t="s">
        <v>30</v>
      </c>
      <c r="T34" s="187">
        <f>T31+T32</f>
        <v>407957393</v>
      </c>
      <c r="U34" s="187"/>
      <c r="V34" s="40"/>
      <c r="W34" s="33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</row>
    <row r="35" spans="1:142" ht="24.9" customHeight="1" thickTop="1" x14ac:dyDescent="0.5">
      <c r="A35" s="1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"/>
      <c r="R35" s="1"/>
      <c r="S35" s="1"/>
      <c r="T35" s="1"/>
      <c r="U35" s="1"/>
      <c r="V35" s="1"/>
      <c r="W35" s="1"/>
      <c r="X35" s="1"/>
      <c r="Y35" s="1"/>
    </row>
    <row r="36" spans="1:142" s="1" customFormat="1" ht="8.1" customHeight="1" x14ac:dyDescent="0.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41"/>
      <c r="R36" s="41"/>
      <c r="S36" s="42"/>
      <c r="T36" s="43"/>
      <c r="U36" s="43"/>
      <c r="V36" s="41"/>
      <c r="W36" s="42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</row>
    <row r="37" spans="1:142" s="1" customFormat="1" ht="7.5" customHeight="1" x14ac:dyDescent="0.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41"/>
      <c r="R37" s="41"/>
      <c r="S37" s="42"/>
      <c r="T37" s="43"/>
      <c r="U37" s="43"/>
      <c r="V37" s="41"/>
      <c r="W37" s="42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</row>
    <row r="38" spans="1:142" s="1" customFormat="1" ht="15.9" customHeight="1" thickBot="1" x14ac:dyDescent="0.55000000000000004">
      <c r="B38" s="44"/>
      <c r="C38" s="44"/>
      <c r="D38" s="44"/>
      <c r="E38" s="45"/>
      <c r="F38" s="46"/>
      <c r="G38" s="45"/>
      <c r="H38" s="45"/>
      <c r="I38" s="46"/>
      <c r="J38" s="45"/>
      <c r="K38" s="46"/>
      <c r="L38" s="45"/>
      <c r="M38" s="45"/>
      <c r="N38" s="45"/>
      <c r="O38" s="45"/>
      <c r="P38" s="45"/>
      <c r="Q38" s="47"/>
      <c r="R38" s="47"/>
      <c r="S38" s="47"/>
      <c r="T38" s="47"/>
      <c r="U38" s="47"/>
      <c r="V38" s="47"/>
      <c r="W38" s="47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</row>
    <row r="39" spans="1:142" ht="24.9" customHeight="1" x14ac:dyDescent="0.5">
      <c r="F39" s="48"/>
      <c r="I39" s="48"/>
      <c r="K39" s="48"/>
    </row>
  </sheetData>
  <mergeCells count="89">
    <mergeCell ref="C10:K11"/>
    <mergeCell ref="C12:G13"/>
    <mergeCell ref="H12:M13"/>
    <mergeCell ref="B2:O4"/>
    <mergeCell ref="U2:W2"/>
    <mergeCell ref="V3:W3"/>
    <mergeCell ref="U4:W4"/>
    <mergeCell ref="C6:N7"/>
    <mergeCell ref="O6:P7"/>
    <mergeCell ref="S7:W8"/>
    <mergeCell ref="T16:U16"/>
    <mergeCell ref="V16:W16"/>
    <mergeCell ref="B17:D17"/>
    <mergeCell ref="E17:O17"/>
    <mergeCell ref="P17:Q17"/>
    <mergeCell ref="R17:S17"/>
    <mergeCell ref="T17:U17"/>
    <mergeCell ref="V17:W17"/>
    <mergeCell ref="R16:S16"/>
    <mergeCell ref="E16:O16"/>
    <mergeCell ref="P16:Q16"/>
    <mergeCell ref="B19:D19"/>
    <mergeCell ref="E19:O19"/>
    <mergeCell ref="R19:S19"/>
    <mergeCell ref="T19:U19"/>
    <mergeCell ref="V19:W19"/>
    <mergeCell ref="B18:D18"/>
    <mergeCell ref="E18:O18"/>
    <mergeCell ref="R18:S18"/>
    <mergeCell ref="T18:U18"/>
    <mergeCell ref="V18:W18"/>
    <mergeCell ref="B21:D21"/>
    <mergeCell ref="E21:O21"/>
    <mergeCell ref="R21:S21"/>
    <mergeCell ref="T21:U21"/>
    <mergeCell ref="V21:W21"/>
    <mergeCell ref="B20:D20"/>
    <mergeCell ref="E20:O20"/>
    <mergeCell ref="R20:S20"/>
    <mergeCell ref="T20:U20"/>
    <mergeCell ref="V20:W20"/>
    <mergeCell ref="B23:D23"/>
    <mergeCell ref="E23:O23"/>
    <mergeCell ref="R23:S23"/>
    <mergeCell ref="T23:U23"/>
    <mergeCell ref="V23:W23"/>
    <mergeCell ref="B22:D22"/>
    <mergeCell ref="E22:O22"/>
    <mergeCell ref="R22:S22"/>
    <mergeCell ref="T22:U22"/>
    <mergeCell ref="V22:W22"/>
    <mergeCell ref="B25:D25"/>
    <mergeCell ref="E25:O25"/>
    <mergeCell ref="R25:S25"/>
    <mergeCell ref="T25:U25"/>
    <mergeCell ref="V25:W25"/>
    <mergeCell ref="B24:D24"/>
    <mergeCell ref="E24:O24"/>
    <mergeCell ref="R24:S24"/>
    <mergeCell ref="T24:U24"/>
    <mergeCell ref="V24:W24"/>
    <mergeCell ref="B27:D27"/>
    <mergeCell ref="E27:O27"/>
    <mergeCell ref="R27:S27"/>
    <mergeCell ref="T27:U27"/>
    <mergeCell ref="V27:W27"/>
    <mergeCell ref="B26:D26"/>
    <mergeCell ref="E26:O26"/>
    <mergeCell ref="R26:S26"/>
    <mergeCell ref="T26:U26"/>
    <mergeCell ref="V26:W26"/>
    <mergeCell ref="B29:D29"/>
    <mergeCell ref="E29:O29"/>
    <mergeCell ref="R29:S29"/>
    <mergeCell ref="T29:U29"/>
    <mergeCell ref="V29:W29"/>
    <mergeCell ref="B28:D28"/>
    <mergeCell ref="E28:O28"/>
    <mergeCell ref="R28:S28"/>
    <mergeCell ref="T28:U28"/>
    <mergeCell ref="V28:W28"/>
    <mergeCell ref="B35:P35"/>
    <mergeCell ref="Q34:R34"/>
    <mergeCell ref="T34:U34"/>
    <mergeCell ref="Q31:R31"/>
    <mergeCell ref="T31:U31"/>
    <mergeCell ref="Q32:R32"/>
    <mergeCell ref="T32:U32"/>
    <mergeCell ref="D34:P3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1E92-5ADE-4D1D-8C1C-81EA4BF4C353}">
  <sheetPr>
    <pageSetUpPr fitToPage="1"/>
  </sheetPr>
  <dimension ref="A1:EL39"/>
  <sheetViews>
    <sheetView zoomScaleNormal="100" zoomScaleSheetLayoutView="100" zoomScalePageLayoutView="50" workbookViewId="0">
      <selection activeCell="V17" sqref="V17:W17"/>
    </sheetView>
  </sheetViews>
  <sheetFormatPr defaultRowHeight="17.399999999999999" x14ac:dyDescent="0.5"/>
  <cols>
    <col min="1" max="1" width="2.81640625" customWidth="1"/>
    <col min="2" max="3" width="4.6328125" bestFit="1" customWidth="1"/>
    <col min="4" max="4" width="4.6328125" customWidth="1"/>
    <col min="5" max="5" width="6.81640625" customWidth="1"/>
    <col min="6" max="6" width="4.81640625" customWidth="1"/>
    <col min="7" max="8" width="6.81640625" customWidth="1"/>
    <col min="9" max="9" width="4.81640625" customWidth="1"/>
    <col min="10" max="10" width="6.81640625" customWidth="1"/>
    <col min="11" max="11" width="4.81640625" customWidth="1"/>
    <col min="12" max="12" width="10.81640625" customWidth="1"/>
    <col min="13" max="13" width="4.81640625" customWidth="1"/>
    <col min="14" max="15" width="6.81640625" customWidth="1"/>
    <col min="16" max="16" width="13.81640625" bestFit="1" customWidth="1"/>
    <col min="17" max="17" width="5.08984375" bestFit="1" customWidth="1"/>
    <col min="18" max="18" width="5.81640625" customWidth="1"/>
    <col min="19" max="19" width="9" customWidth="1"/>
    <col min="20" max="20" width="12.36328125" customWidth="1"/>
    <col min="21" max="21" width="6.81640625" customWidth="1"/>
    <col min="22" max="22" width="5.81640625" customWidth="1"/>
    <col min="23" max="23" width="9" customWidth="1"/>
    <col min="24" max="25" width="1.81640625" customWidth="1"/>
  </cols>
  <sheetData>
    <row r="1" spans="1:142" s="1" customFormat="1" ht="8.1" customHeight="1" thickTop="1" x14ac:dyDescent="1.0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4"/>
      <c r="Q1" s="4"/>
      <c r="R1" s="4"/>
      <c r="S1" s="4"/>
      <c r="T1" s="4"/>
      <c r="U1" s="4"/>
      <c r="V1" s="4"/>
      <c r="W1" s="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</row>
    <row r="2" spans="1:142" ht="18.75" customHeight="1" x14ac:dyDescent="0.6">
      <c r="A2" s="1"/>
      <c r="B2" s="144" t="s">
        <v>71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5"/>
      <c r="Q2" s="5"/>
      <c r="R2" s="5"/>
      <c r="S2" s="1"/>
      <c r="T2" s="105" t="s">
        <v>1</v>
      </c>
      <c r="U2" s="145">
        <v>44551</v>
      </c>
      <c r="V2" s="145"/>
      <c r="W2" s="145"/>
      <c r="X2" s="1"/>
      <c r="Y2" s="1"/>
    </row>
    <row r="3" spans="1:142" ht="18.75" customHeight="1" x14ac:dyDescent="0.6">
      <c r="A3" s="1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5"/>
      <c r="Q3" s="5"/>
      <c r="R3" s="5"/>
      <c r="S3" s="1"/>
      <c r="T3" s="105" t="s">
        <v>72</v>
      </c>
      <c r="V3" s="146" t="s">
        <v>3</v>
      </c>
      <c r="W3" s="146"/>
      <c r="X3" s="1"/>
      <c r="Y3" s="1"/>
    </row>
    <row r="4" spans="1:142" ht="18.75" customHeight="1" x14ac:dyDescent="0.6">
      <c r="A4" s="1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5"/>
      <c r="Q4" s="5"/>
      <c r="R4" s="5"/>
      <c r="S4" s="1"/>
      <c r="T4" s="105" t="s">
        <v>73</v>
      </c>
      <c r="U4" s="145">
        <v>44560</v>
      </c>
      <c r="V4" s="145"/>
      <c r="W4" s="145"/>
      <c r="X4" s="1"/>
      <c r="Y4" s="1"/>
    </row>
    <row r="5" spans="1:142" ht="8.1" customHeight="1" x14ac:dyDescent="0.5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9"/>
      <c r="U5" s="9"/>
      <c r="V5" s="9"/>
      <c r="W5" s="9"/>
      <c r="X5" s="1"/>
      <c r="Y5" s="1"/>
    </row>
    <row r="6" spans="1:142" ht="18.75" customHeight="1" x14ac:dyDescent="0.5">
      <c r="A6" s="1"/>
      <c r="B6" s="1"/>
      <c r="C6" s="147" t="s">
        <v>5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9" t="s">
        <v>6</v>
      </c>
      <c r="P6" s="149"/>
      <c r="Q6" s="1"/>
      <c r="R6" s="1"/>
      <c r="S6" s="1"/>
      <c r="T6" s="1"/>
      <c r="U6" s="1"/>
      <c r="V6" s="1"/>
      <c r="W6" s="1"/>
      <c r="X6" s="1"/>
      <c r="Y6" s="1"/>
    </row>
    <row r="7" spans="1:142" ht="19.5" customHeight="1" thickBot="1" x14ac:dyDescent="0.55000000000000004">
      <c r="A7" s="1"/>
      <c r="B7" s="1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P7" s="149"/>
      <c r="Q7" s="1"/>
      <c r="R7" s="1"/>
      <c r="S7" s="150" t="s">
        <v>7</v>
      </c>
      <c r="T7" s="150"/>
      <c r="U7" s="150"/>
      <c r="V7" s="150"/>
      <c r="W7" s="150"/>
      <c r="X7" s="1"/>
      <c r="Y7" s="1"/>
    </row>
    <row r="8" spans="1:142" ht="26.4" x14ac:dyDescent="0.75">
      <c r="A8" s="1"/>
      <c r="B8" s="10"/>
      <c r="C8" s="106" t="s">
        <v>8</v>
      </c>
      <c r="D8" s="106"/>
      <c r="E8" s="105"/>
      <c r="F8" s="106" t="s">
        <v>9</v>
      </c>
      <c r="G8" s="12"/>
      <c r="H8" s="105"/>
      <c r="I8" s="12"/>
      <c r="J8" s="105"/>
      <c r="K8" s="12"/>
      <c r="L8" s="13"/>
      <c r="M8" s="14"/>
      <c r="N8" s="14"/>
      <c r="O8" s="14"/>
      <c r="P8" s="106"/>
      <c r="Q8" s="1"/>
      <c r="R8" s="1"/>
      <c r="S8" s="150"/>
      <c r="T8" s="150"/>
      <c r="U8" s="150"/>
      <c r="V8" s="150"/>
      <c r="W8" s="150"/>
      <c r="X8" s="1"/>
      <c r="Y8" s="1"/>
    </row>
    <row r="9" spans="1:142" ht="26.4" x14ac:dyDescent="0.75">
      <c r="A9" s="1"/>
      <c r="B9" s="15"/>
      <c r="C9" s="15"/>
      <c r="D9" s="15"/>
      <c r="E9" s="15"/>
      <c r="F9" s="16" t="s">
        <v>10</v>
      </c>
      <c r="G9" s="15"/>
      <c r="H9" s="15"/>
      <c r="I9" s="15"/>
      <c r="J9" s="15"/>
      <c r="K9" s="15"/>
      <c r="L9" s="13"/>
      <c r="M9" s="14"/>
      <c r="N9" s="14"/>
      <c r="O9" s="14"/>
      <c r="P9" s="106"/>
      <c r="Q9" s="1"/>
      <c r="R9" s="1"/>
      <c r="S9" s="17" t="s">
        <v>8</v>
      </c>
      <c r="T9" s="18"/>
      <c r="U9" s="1"/>
      <c r="V9" s="1"/>
      <c r="W9" s="1"/>
      <c r="X9" s="1"/>
      <c r="Y9" s="1"/>
    </row>
    <row r="10" spans="1:142" ht="24.75" customHeight="1" x14ac:dyDescent="0.6">
      <c r="A10" s="1"/>
      <c r="B10" s="1"/>
      <c r="C10" s="131" t="s">
        <v>70</v>
      </c>
      <c r="D10" s="131"/>
      <c r="E10" s="131"/>
      <c r="F10" s="131"/>
      <c r="G10" s="131"/>
      <c r="H10" s="131"/>
      <c r="I10" s="131"/>
      <c r="J10" s="131"/>
      <c r="K10" s="131"/>
      <c r="L10" s="103"/>
      <c r="M10" s="103"/>
      <c r="N10" s="103"/>
      <c r="O10" s="103"/>
      <c r="P10" s="1"/>
      <c r="Q10" s="1"/>
      <c r="R10" s="1"/>
      <c r="S10" s="15" t="s">
        <v>12</v>
      </c>
      <c r="T10" s="18"/>
      <c r="U10" s="1"/>
      <c r="V10" s="1"/>
      <c r="W10" s="1"/>
      <c r="X10" s="1"/>
      <c r="Y10" s="1"/>
    </row>
    <row r="11" spans="1:142" ht="18.75" customHeight="1" thickBot="1" x14ac:dyDescent="0.65">
      <c r="A11" s="1"/>
      <c r="B11" s="1"/>
      <c r="C11" s="132"/>
      <c r="D11" s="132"/>
      <c r="E11" s="132"/>
      <c r="F11" s="132"/>
      <c r="G11" s="132"/>
      <c r="H11" s="132"/>
      <c r="I11" s="132"/>
      <c r="J11" s="132"/>
      <c r="K11" s="132"/>
      <c r="L11" s="103"/>
      <c r="M11" s="103"/>
      <c r="N11" s="103"/>
      <c r="O11" s="103"/>
      <c r="P11" s="1"/>
      <c r="Q11" s="1"/>
      <c r="R11" s="1"/>
      <c r="S11" s="15" t="s">
        <v>13</v>
      </c>
      <c r="T11" s="18"/>
      <c r="U11" s="1"/>
      <c r="V11" s="1"/>
      <c r="W11" s="1"/>
      <c r="X11" s="1"/>
      <c r="Y11" s="1"/>
    </row>
    <row r="12" spans="1:142" ht="24.75" customHeight="1" x14ac:dyDescent="1.25">
      <c r="A12" s="1"/>
      <c r="B12" s="1"/>
      <c r="C12" s="127" t="s">
        <v>61</v>
      </c>
      <c r="D12" s="128"/>
      <c r="E12" s="128"/>
      <c r="F12" s="128"/>
      <c r="G12" s="128"/>
      <c r="H12" s="133">
        <f>T34</f>
        <v>407957393</v>
      </c>
      <c r="I12" s="133"/>
      <c r="J12" s="133"/>
      <c r="K12" s="133"/>
      <c r="L12" s="133"/>
      <c r="M12" s="134"/>
      <c r="N12" s="104"/>
      <c r="O12" s="104"/>
      <c r="P12" s="1"/>
      <c r="Q12" s="1"/>
      <c r="R12" s="1"/>
      <c r="S12" s="12" t="s">
        <v>15</v>
      </c>
      <c r="T12" s="18"/>
      <c r="U12" s="1"/>
      <c r="V12" s="1"/>
      <c r="W12" s="1"/>
      <c r="X12" s="1"/>
      <c r="Y12" s="1"/>
    </row>
    <row r="13" spans="1:142" ht="25.5" customHeight="1" thickBot="1" x14ac:dyDescent="1.3">
      <c r="A13" s="1"/>
      <c r="B13" s="1"/>
      <c r="C13" s="129"/>
      <c r="D13" s="130"/>
      <c r="E13" s="130"/>
      <c r="F13" s="130"/>
      <c r="G13" s="130"/>
      <c r="H13" s="135"/>
      <c r="I13" s="135"/>
      <c r="J13" s="135"/>
      <c r="K13" s="135"/>
      <c r="L13" s="135"/>
      <c r="M13" s="136"/>
      <c r="N13" s="104"/>
      <c r="O13" s="104"/>
      <c r="P13" s="1"/>
      <c r="Q13" s="1"/>
      <c r="R13" s="1"/>
      <c r="S13" s="20" t="s">
        <v>16</v>
      </c>
      <c r="T13" s="1"/>
      <c r="U13" s="1"/>
      <c r="V13" s="1"/>
      <c r="W13" s="1"/>
      <c r="X13" s="1"/>
      <c r="Y13" s="1"/>
    </row>
    <row r="14" spans="1:142" ht="12.9" customHeight="1" x14ac:dyDescent="0.5">
      <c r="A14" s="1"/>
      <c r="B14" s="1"/>
      <c r="C14" s="200" t="s">
        <v>74</v>
      </c>
      <c r="D14" s="201"/>
      <c r="E14" s="201"/>
      <c r="F14" s="201"/>
      <c r="G14" s="1"/>
      <c r="H14" s="1"/>
      <c r="I14" s="1"/>
      <c r="J14" s="1"/>
      <c r="K14" s="1"/>
      <c r="L14" s="21"/>
      <c r="M14" s="21"/>
      <c r="N14" s="21"/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142" ht="12.9" customHeight="1" thickBot="1" x14ac:dyDescent="0.55000000000000004">
      <c r="A15" s="1"/>
      <c r="B15" s="1"/>
      <c r="C15" s="202"/>
      <c r="D15" s="202"/>
      <c r="E15" s="202"/>
      <c r="F15" s="20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142" s="1" customFormat="1" ht="8.1" customHeight="1" thickTop="1" x14ac:dyDescent="0.5">
      <c r="B16" s="22"/>
      <c r="C16" s="107"/>
      <c r="D16" s="107"/>
      <c r="E16" s="166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51"/>
      <c r="Q16" s="152"/>
      <c r="R16" s="165"/>
      <c r="S16" s="165"/>
      <c r="T16" s="151"/>
      <c r="U16" s="152"/>
      <c r="V16" s="153"/>
      <c r="W16" s="154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</row>
    <row r="17" spans="2:142" s="1" customFormat="1" ht="24.9" customHeight="1" x14ac:dyDescent="0.5">
      <c r="B17" s="155" t="s">
        <v>17</v>
      </c>
      <c r="C17" s="156"/>
      <c r="D17" s="157"/>
      <c r="E17" s="158" t="s">
        <v>18</v>
      </c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60" t="s">
        <v>19</v>
      </c>
      <c r="Q17" s="161"/>
      <c r="R17" s="162" t="s">
        <v>20</v>
      </c>
      <c r="S17" s="162"/>
      <c r="T17" s="160" t="s">
        <v>21</v>
      </c>
      <c r="U17" s="161"/>
      <c r="V17" s="163" t="s">
        <v>77</v>
      </c>
      <c r="W17" s="164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</row>
    <row r="18" spans="2:142" s="1" customFormat="1" ht="24.9" customHeight="1" x14ac:dyDescent="0.6">
      <c r="B18" s="171">
        <f>見積書!B18</f>
        <v>44541</v>
      </c>
      <c r="C18" s="172"/>
      <c r="D18" s="173"/>
      <c r="E18" s="174" t="str">
        <f>見積書!E18</f>
        <v>○○○○○○　サンプル　タイプＡ</v>
      </c>
      <c r="F18" s="175"/>
      <c r="G18" s="175"/>
      <c r="H18" s="175"/>
      <c r="I18" s="175"/>
      <c r="J18" s="175"/>
      <c r="K18" s="175"/>
      <c r="L18" s="175"/>
      <c r="M18" s="175"/>
      <c r="N18" s="175"/>
      <c r="O18" s="176"/>
      <c r="P18" s="52">
        <f>見積書!P18</f>
        <v>12345678</v>
      </c>
      <c r="Q18" s="49" t="str">
        <f>見積書!Q18</f>
        <v>個数</v>
      </c>
      <c r="R18" s="177">
        <f>見積書!R18</f>
        <v>10</v>
      </c>
      <c r="S18" s="177"/>
      <c r="T18" s="177">
        <f>P18*R18</f>
        <v>123456780</v>
      </c>
      <c r="U18" s="177"/>
      <c r="V18" s="178" t="str">
        <f>見積書!V18</f>
        <v>担当：〇〇１</v>
      </c>
      <c r="W18" s="179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</row>
    <row r="19" spans="2:142" s="1" customFormat="1" ht="24.9" customHeight="1" x14ac:dyDescent="0.6">
      <c r="B19" s="137">
        <f>見積書!B19</f>
        <v>44542</v>
      </c>
      <c r="C19" s="138"/>
      <c r="D19" s="139"/>
      <c r="E19" s="140" t="str">
        <f>見積書!E19</f>
        <v>△△△△　システム機器（ 自動調整タイプ ）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53">
        <f>見積書!P19</f>
        <v>2</v>
      </c>
      <c r="Q19" s="50" t="str">
        <f>見積書!Q19</f>
        <v>台</v>
      </c>
      <c r="R19" s="168">
        <f>見積書!R19</f>
        <v>123456789</v>
      </c>
      <c r="S19" s="168"/>
      <c r="T19" s="168">
        <f>P19*R19</f>
        <v>246913578</v>
      </c>
      <c r="U19" s="168"/>
      <c r="V19" s="169" t="str">
        <f>見積書!V19</f>
        <v>担当：〇〇２</v>
      </c>
      <c r="W19" s="170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</row>
    <row r="20" spans="2:142" s="1" customFormat="1" ht="24.9" customHeight="1" x14ac:dyDescent="0.6">
      <c r="B20" s="137">
        <f>見積書!B20</f>
        <v>44543</v>
      </c>
      <c r="C20" s="138"/>
      <c r="D20" s="139"/>
      <c r="E20" s="140" t="str">
        <f>見積書!E20</f>
        <v>△△△△　システムの取付作業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53">
        <f>見積書!P20</f>
        <v>3</v>
      </c>
      <c r="Q20" s="50" t="str">
        <f>見積書!Q20</f>
        <v>人</v>
      </c>
      <c r="R20" s="168">
        <f>見積書!R20</f>
        <v>30000</v>
      </c>
      <c r="S20" s="168"/>
      <c r="T20" s="168">
        <f t="shared" ref="T20:T23" si="0">P20*R20</f>
        <v>90000</v>
      </c>
      <c r="U20" s="168"/>
      <c r="V20" s="169" t="str">
        <f>見積書!V20</f>
        <v>担当：〇〇３</v>
      </c>
      <c r="W20" s="17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</row>
    <row r="21" spans="2:142" s="1" customFormat="1" ht="24.9" customHeight="1" x14ac:dyDescent="0.6">
      <c r="B21" s="137">
        <f>見積書!B21</f>
        <v>44544</v>
      </c>
      <c r="C21" s="138"/>
      <c r="D21" s="139"/>
      <c r="E21" s="140" t="str">
        <f>見積書!E21</f>
        <v>△△△△　システムの操作説明　講習会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53">
        <f>見積書!P21</f>
        <v>40</v>
      </c>
      <c r="Q21" s="50" t="str">
        <f>見積書!Q21</f>
        <v>時間</v>
      </c>
      <c r="R21" s="168">
        <f>見積書!R21</f>
        <v>4000</v>
      </c>
      <c r="S21" s="168"/>
      <c r="T21" s="168">
        <f t="shared" si="0"/>
        <v>160000</v>
      </c>
      <c r="U21" s="168"/>
      <c r="V21" s="169" t="str">
        <f>見積書!V21</f>
        <v>担当：〇〇４</v>
      </c>
      <c r="W21" s="170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</row>
    <row r="22" spans="2:142" s="1" customFormat="1" ht="24.9" customHeight="1" x14ac:dyDescent="0.6">
      <c r="B22" s="137">
        <f>見積書!B22</f>
        <v>44545</v>
      </c>
      <c r="C22" s="138"/>
      <c r="D22" s="139"/>
      <c r="E22" s="140" t="str">
        <f>見積書!E22</f>
        <v>□□□□○○○○素材　（　✖✖　を含む　）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53">
        <f>見積書!P22</f>
        <v>50</v>
      </c>
      <c r="Q22" s="50" t="str">
        <f>見積書!Q22</f>
        <v>Ｋｇ</v>
      </c>
      <c r="R22" s="168">
        <f>見積書!R22</f>
        <v>5000</v>
      </c>
      <c r="S22" s="168"/>
      <c r="T22" s="168">
        <f t="shared" si="0"/>
        <v>250000</v>
      </c>
      <c r="U22" s="168"/>
      <c r="V22" s="169" t="str">
        <f>見積書!V22</f>
        <v>担当：〇〇５</v>
      </c>
      <c r="W22" s="170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</row>
    <row r="23" spans="2:142" s="1" customFormat="1" ht="24.9" customHeight="1" x14ac:dyDescent="0.6">
      <c r="B23" s="137" t="str">
        <f>見積書!B23</f>
        <v xml:space="preserve"> </v>
      </c>
      <c r="C23" s="138"/>
      <c r="D23" s="139"/>
      <c r="E23" s="140" t="str">
        <f>見積書!E23</f>
        <v xml:space="preserve"> 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53">
        <f>見積書!P23</f>
        <v>0</v>
      </c>
      <c r="Q23" s="50" t="str">
        <f>見積書!Q23</f>
        <v xml:space="preserve"> </v>
      </c>
      <c r="R23" s="168">
        <f>見積書!R23</f>
        <v>0</v>
      </c>
      <c r="S23" s="168"/>
      <c r="T23" s="168">
        <f t="shared" si="0"/>
        <v>0</v>
      </c>
      <c r="U23" s="168"/>
      <c r="V23" s="169" t="str">
        <f>見積書!V23</f>
        <v xml:space="preserve"> </v>
      </c>
      <c r="W23" s="170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</row>
    <row r="24" spans="2:142" s="1" customFormat="1" ht="24.9" customHeight="1" x14ac:dyDescent="0.6">
      <c r="B24" s="137" t="str">
        <f>見積書!B24</f>
        <v xml:space="preserve"> </v>
      </c>
      <c r="C24" s="138"/>
      <c r="D24" s="139"/>
      <c r="E24" s="140" t="str">
        <f>見積書!E24</f>
        <v xml:space="preserve"> 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53">
        <f>見積書!P24</f>
        <v>0</v>
      </c>
      <c r="Q24" s="50" t="str">
        <f>見積書!Q24</f>
        <v xml:space="preserve"> </v>
      </c>
      <c r="R24" s="168">
        <f>見積書!R24</f>
        <v>0</v>
      </c>
      <c r="S24" s="168"/>
      <c r="T24" s="168">
        <f>P24*R24</f>
        <v>0</v>
      </c>
      <c r="U24" s="168"/>
      <c r="V24" s="169" t="str">
        <f>見積書!V24</f>
        <v xml:space="preserve"> </v>
      </c>
      <c r="W24" s="170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</row>
    <row r="25" spans="2:142" s="1" customFormat="1" ht="24.9" customHeight="1" x14ac:dyDescent="0.6">
      <c r="B25" s="137" t="str">
        <f>見積書!B25</f>
        <v xml:space="preserve"> </v>
      </c>
      <c r="C25" s="138"/>
      <c r="D25" s="139"/>
      <c r="E25" s="140" t="str">
        <f>見積書!E25</f>
        <v xml:space="preserve"> 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53">
        <f>見積書!P25</f>
        <v>0</v>
      </c>
      <c r="Q25" s="50" t="str">
        <f>見積書!Q25</f>
        <v xml:space="preserve"> </v>
      </c>
      <c r="R25" s="168">
        <f>見積書!R25</f>
        <v>0</v>
      </c>
      <c r="S25" s="168"/>
      <c r="T25" s="168">
        <f>P25*R25</f>
        <v>0</v>
      </c>
      <c r="U25" s="168"/>
      <c r="V25" s="169" t="str">
        <f>見積書!V25</f>
        <v xml:space="preserve"> </v>
      </c>
      <c r="W25" s="170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</row>
    <row r="26" spans="2:142" s="1" customFormat="1" ht="24.9" customHeight="1" x14ac:dyDescent="0.6">
      <c r="B26" s="137" t="str">
        <f>見積書!B26</f>
        <v xml:space="preserve"> </v>
      </c>
      <c r="C26" s="138"/>
      <c r="D26" s="139"/>
      <c r="E26" s="140" t="str">
        <f>見積書!E26</f>
        <v xml:space="preserve"> </v>
      </c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53">
        <f>見積書!P26</f>
        <v>0</v>
      </c>
      <c r="Q26" s="50" t="str">
        <f>見積書!Q26</f>
        <v xml:space="preserve"> </v>
      </c>
      <c r="R26" s="168">
        <f>見積書!R26</f>
        <v>0</v>
      </c>
      <c r="S26" s="168"/>
      <c r="T26" s="168">
        <f t="shared" ref="T26:T29" si="1">P26*R26</f>
        <v>0</v>
      </c>
      <c r="U26" s="168"/>
      <c r="V26" s="169" t="str">
        <f>見積書!V26</f>
        <v xml:space="preserve"> </v>
      </c>
      <c r="W26" s="170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</row>
    <row r="27" spans="2:142" s="1" customFormat="1" ht="24.9" customHeight="1" x14ac:dyDescent="0.6">
      <c r="B27" s="137" t="str">
        <f>見積書!B27</f>
        <v xml:space="preserve"> </v>
      </c>
      <c r="C27" s="138"/>
      <c r="D27" s="139"/>
      <c r="E27" s="140" t="str">
        <f>見積書!E27</f>
        <v xml:space="preserve"> </v>
      </c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53">
        <f>見積書!P27</f>
        <v>0</v>
      </c>
      <c r="Q27" s="50" t="str">
        <f>見積書!Q27</f>
        <v xml:space="preserve"> </v>
      </c>
      <c r="R27" s="168">
        <f>見積書!R27</f>
        <v>0</v>
      </c>
      <c r="S27" s="168"/>
      <c r="T27" s="168">
        <f t="shared" si="1"/>
        <v>0</v>
      </c>
      <c r="U27" s="168"/>
      <c r="V27" s="169" t="str">
        <f>見積書!V27</f>
        <v xml:space="preserve"> </v>
      </c>
      <c r="W27" s="170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</row>
    <row r="28" spans="2:142" s="1" customFormat="1" ht="24.9" customHeight="1" x14ac:dyDescent="0.6">
      <c r="B28" s="137" t="str">
        <f>見積書!B28</f>
        <v xml:space="preserve"> </v>
      </c>
      <c r="C28" s="138"/>
      <c r="D28" s="139"/>
      <c r="E28" s="140" t="str">
        <f>見積書!E28</f>
        <v xml:space="preserve"> 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53">
        <f>見積書!P28</f>
        <v>0</v>
      </c>
      <c r="Q28" s="50" t="str">
        <f>見積書!Q28</f>
        <v xml:space="preserve"> </v>
      </c>
      <c r="R28" s="168">
        <f>見積書!R28</f>
        <v>0</v>
      </c>
      <c r="S28" s="168"/>
      <c r="T28" s="168">
        <f t="shared" si="1"/>
        <v>0</v>
      </c>
      <c r="U28" s="168"/>
      <c r="V28" s="169" t="str">
        <f>見積書!V28</f>
        <v xml:space="preserve"> </v>
      </c>
      <c r="W28" s="170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</row>
    <row r="29" spans="2:142" s="1" customFormat="1" ht="24.9" customHeight="1" thickBot="1" x14ac:dyDescent="0.65">
      <c r="B29" s="141" t="str">
        <f>見積書!B29</f>
        <v xml:space="preserve"> </v>
      </c>
      <c r="C29" s="142"/>
      <c r="D29" s="143"/>
      <c r="E29" s="180" t="str">
        <f>見積書!E29</f>
        <v xml:space="preserve"> 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54">
        <f>見積書!P29</f>
        <v>0</v>
      </c>
      <c r="Q29" s="51" t="str">
        <f>見積書!Q29</f>
        <v xml:space="preserve"> </v>
      </c>
      <c r="R29" s="181">
        <f>見積書!R29</f>
        <v>0</v>
      </c>
      <c r="S29" s="181"/>
      <c r="T29" s="181">
        <f t="shared" si="1"/>
        <v>0</v>
      </c>
      <c r="U29" s="181"/>
      <c r="V29" s="182" t="str">
        <f>見積書!V29</f>
        <v xml:space="preserve"> </v>
      </c>
      <c r="W29" s="183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</row>
    <row r="30" spans="2:142" s="1" customFormat="1" ht="3.9" customHeight="1" thickTop="1" x14ac:dyDescent="0.6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7"/>
      <c r="R30" s="28"/>
      <c r="S30" s="28"/>
      <c r="T30" s="100"/>
      <c r="U30" s="101"/>
      <c r="V30" s="26"/>
      <c r="W30" s="26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</row>
    <row r="31" spans="2:142" s="1" customFormat="1" ht="24.9" customHeight="1" thickBot="1" x14ac:dyDescent="0.65">
      <c r="B31" s="29"/>
      <c r="C31" s="30"/>
      <c r="D31" s="30"/>
      <c r="E31" s="30"/>
      <c r="F31" s="30"/>
      <c r="G31" s="30"/>
      <c r="H31" s="30"/>
      <c r="I31" s="30"/>
      <c r="J31" s="30"/>
      <c r="K31" s="29"/>
      <c r="L31" s="30"/>
      <c r="M31" s="109"/>
      <c r="N31" s="109"/>
      <c r="O31" s="109"/>
      <c r="P31" s="116"/>
      <c r="Q31" s="188" t="s">
        <v>25</v>
      </c>
      <c r="R31" s="189"/>
      <c r="S31" s="115" t="s">
        <v>26</v>
      </c>
      <c r="T31" s="194">
        <f>SUM(T18:U29)</f>
        <v>370870358</v>
      </c>
      <c r="U31" s="194"/>
      <c r="V31" s="32"/>
      <c r="W31" s="33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</row>
    <row r="32" spans="2:142" s="1" customFormat="1" ht="24.9" customHeight="1" thickBot="1" x14ac:dyDescent="0.65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124"/>
      <c r="Q32" s="192" t="s">
        <v>27</v>
      </c>
      <c r="R32" s="192"/>
      <c r="S32" s="114">
        <v>10</v>
      </c>
      <c r="T32" s="193">
        <f>INT(T31*S32/100)</f>
        <v>37087035</v>
      </c>
      <c r="U32" s="193"/>
      <c r="V32" s="32"/>
      <c r="W32" s="34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</row>
    <row r="33" spans="1:142" s="1" customFormat="1" ht="8.1" customHeight="1" thickTop="1" thickBot="1" x14ac:dyDescent="0.6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1"/>
      <c r="Q33" s="36"/>
      <c r="R33" s="37"/>
      <c r="S33" s="38"/>
      <c r="T33" s="55"/>
      <c r="U33" s="56"/>
      <c r="V33" s="32"/>
      <c r="W33" s="34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</row>
    <row r="34" spans="1:142" s="1" customFormat="1" ht="24.9" customHeight="1" thickBot="1" x14ac:dyDescent="0.65">
      <c r="B34" s="108" t="s">
        <v>28</v>
      </c>
      <c r="C34" s="57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85"/>
      <c r="Q34" s="186" t="s">
        <v>29</v>
      </c>
      <c r="R34" s="186"/>
      <c r="S34" s="39" t="s">
        <v>30</v>
      </c>
      <c r="T34" s="187">
        <f>T31+T32</f>
        <v>407957393</v>
      </c>
      <c r="U34" s="187"/>
      <c r="V34" s="40"/>
      <c r="W34" s="33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</row>
    <row r="35" spans="1:142" ht="24.9" customHeight="1" thickTop="1" x14ac:dyDescent="0.5">
      <c r="A35" s="1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"/>
      <c r="R35" s="1"/>
      <c r="S35" s="1"/>
      <c r="T35" s="1"/>
      <c r="U35" s="1"/>
      <c r="V35" s="1"/>
      <c r="W35" s="1"/>
      <c r="X35" s="1"/>
      <c r="Y35" s="1"/>
    </row>
    <row r="36" spans="1:142" s="1" customFormat="1" ht="8.1" customHeight="1" x14ac:dyDescent="0.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41"/>
      <c r="R36" s="41"/>
      <c r="S36" s="42"/>
      <c r="T36" s="43"/>
      <c r="U36" s="43"/>
      <c r="V36" s="41"/>
      <c r="W36" s="42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</row>
    <row r="37" spans="1:142" s="1" customFormat="1" ht="7.5" customHeight="1" x14ac:dyDescent="0.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41"/>
      <c r="R37" s="41"/>
      <c r="S37" s="42"/>
      <c r="T37" s="43"/>
      <c r="U37" s="43"/>
      <c r="V37" s="41"/>
      <c r="W37" s="42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</row>
    <row r="38" spans="1:142" s="1" customFormat="1" ht="15.9" customHeight="1" thickBot="1" x14ac:dyDescent="0.55000000000000004">
      <c r="B38" s="44"/>
      <c r="C38" s="44"/>
      <c r="D38" s="44"/>
      <c r="E38" s="45"/>
      <c r="F38" s="46"/>
      <c r="G38" s="45"/>
      <c r="H38" s="45"/>
      <c r="I38" s="46"/>
      <c r="J38" s="45"/>
      <c r="K38" s="46"/>
      <c r="L38" s="45"/>
      <c r="M38" s="45"/>
      <c r="N38" s="45"/>
      <c r="O38" s="45"/>
      <c r="P38" s="45"/>
      <c r="Q38" s="47"/>
      <c r="R38" s="47"/>
      <c r="S38" s="47"/>
      <c r="T38" s="47"/>
      <c r="U38" s="47"/>
      <c r="V38" s="47"/>
      <c r="W38" s="47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</row>
    <row r="39" spans="1:142" ht="24.9" customHeight="1" x14ac:dyDescent="0.5">
      <c r="F39" s="48"/>
      <c r="I39" s="48"/>
      <c r="K39" s="48"/>
    </row>
  </sheetData>
  <mergeCells count="90">
    <mergeCell ref="B2:O4"/>
    <mergeCell ref="U2:W2"/>
    <mergeCell ref="V3:W3"/>
    <mergeCell ref="U4:W4"/>
    <mergeCell ref="C6:N7"/>
    <mergeCell ref="O6:P7"/>
    <mergeCell ref="S7:W8"/>
    <mergeCell ref="C10:K11"/>
    <mergeCell ref="C12:G13"/>
    <mergeCell ref="H12:M13"/>
    <mergeCell ref="E16:O16"/>
    <mergeCell ref="P16:Q16"/>
    <mergeCell ref="T16:U16"/>
    <mergeCell ref="V16:W16"/>
    <mergeCell ref="B17:D17"/>
    <mergeCell ref="E17:O17"/>
    <mergeCell ref="P17:Q17"/>
    <mergeCell ref="R17:S17"/>
    <mergeCell ref="T17:U17"/>
    <mergeCell ref="V17:W17"/>
    <mergeCell ref="R16:S16"/>
    <mergeCell ref="B19:D19"/>
    <mergeCell ref="E19:O19"/>
    <mergeCell ref="R19:S19"/>
    <mergeCell ref="T19:U19"/>
    <mergeCell ref="V19:W19"/>
    <mergeCell ref="B18:D18"/>
    <mergeCell ref="E18:O18"/>
    <mergeCell ref="R18:S18"/>
    <mergeCell ref="T18:U18"/>
    <mergeCell ref="V18:W18"/>
    <mergeCell ref="B21:D21"/>
    <mergeCell ref="E21:O21"/>
    <mergeCell ref="R21:S21"/>
    <mergeCell ref="T21:U21"/>
    <mergeCell ref="V21:W21"/>
    <mergeCell ref="B20:D20"/>
    <mergeCell ref="E20:O20"/>
    <mergeCell ref="R20:S20"/>
    <mergeCell ref="T20:U20"/>
    <mergeCell ref="V20:W20"/>
    <mergeCell ref="B23:D23"/>
    <mergeCell ref="E23:O23"/>
    <mergeCell ref="R23:S23"/>
    <mergeCell ref="T23:U23"/>
    <mergeCell ref="V23:W23"/>
    <mergeCell ref="B22:D22"/>
    <mergeCell ref="E22:O22"/>
    <mergeCell ref="R22:S22"/>
    <mergeCell ref="T22:U22"/>
    <mergeCell ref="V22:W22"/>
    <mergeCell ref="B25:D25"/>
    <mergeCell ref="E25:O25"/>
    <mergeCell ref="R25:S25"/>
    <mergeCell ref="T25:U25"/>
    <mergeCell ref="V25:W25"/>
    <mergeCell ref="B24:D24"/>
    <mergeCell ref="E24:O24"/>
    <mergeCell ref="R24:S24"/>
    <mergeCell ref="T24:U24"/>
    <mergeCell ref="V24:W24"/>
    <mergeCell ref="T26:U26"/>
    <mergeCell ref="V26:W26"/>
    <mergeCell ref="B27:D27"/>
    <mergeCell ref="E27:O27"/>
    <mergeCell ref="R27:S27"/>
    <mergeCell ref="T27:U27"/>
    <mergeCell ref="V27:W27"/>
    <mergeCell ref="V28:W28"/>
    <mergeCell ref="B29:D29"/>
    <mergeCell ref="E29:O29"/>
    <mergeCell ref="R29:S29"/>
    <mergeCell ref="T29:U29"/>
    <mergeCell ref="V29:W29"/>
    <mergeCell ref="B35:P35"/>
    <mergeCell ref="C14:F15"/>
    <mergeCell ref="Q31:R31"/>
    <mergeCell ref="T31:U31"/>
    <mergeCell ref="Q32:R32"/>
    <mergeCell ref="T32:U32"/>
    <mergeCell ref="D34:P34"/>
    <mergeCell ref="Q34:R34"/>
    <mergeCell ref="T34:U34"/>
    <mergeCell ref="B28:D28"/>
    <mergeCell ref="E28:O28"/>
    <mergeCell ref="R28:S28"/>
    <mergeCell ref="T28:U28"/>
    <mergeCell ref="B26:D26"/>
    <mergeCell ref="E26:O26"/>
    <mergeCell ref="R26:S2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A0A5-3327-4947-9C12-8B16B0145705}">
  <sheetPr>
    <pageSetUpPr fitToPage="1"/>
  </sheetPr>
  <dimension ref="A1:T47"/>
  <sheetViews>
    <sheetView zoomScaleNormal="100" zoomScaleSheetLayoutView="100" zoomScalePageLayoutView="37" workbookViewId="0">
      <selection activeCell="T1" sqref="T1"/>
    </sheetView>
  </sheetViews>
  <sheetFormatPr defaultRowHeight="17.399999999999999" x14ac:dyDescent="0.5"/>
  <cols>
    <col min="1" max="1" width="2.81640625" customWidth="1"/>
    <col min="2" max="2" width="6.81640625" customWidth="1"/>
    <col min="3" max="3" width="3.81640625" customWidth="1"/>
    <col min="4" max="5" width="4.81640625" customWidth="1"/>
    <col min="6" max="7" width="3.81640625" customWidth="1"/>
    <col min="8" max="8" width="8.81640625" customWidth="1"/>
    <col min="9" max="11" width="6.81640625" customWidth="1"/>
    <col min="12" max="12" width="4.54296875" customWidth="1"/>
    <col min="13" max="13" width="5.81640625" customWidth="1"/>
    <col min="14" max="14" width="4.81640625" customWidth="1"/>
    <col min="15" max="15" width="5" customWidth="1"/>
    <col min="16" max="16" width="12.36328125" customWidth="1"/>
    <col min="17" max="17" width="6.81640625" customWidth="1"/>
    <col min="18" max="19" width="1.81640625" customWidth="1"/>
  </cols>
  <sheetData>
    <row r="1" spans="1:20" ht="18.75" customHeight="1" x14ac:dyDescent="0.5">
      <c r="A1" s="1"/>
      <c r="B1" s="60"/>
      <c r="C1" s="207" t="s">
        <v>46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60"/>
      <c r="R1" s="1"/>
      <c r="S1" s="1"/>
    </row>
    <row r="2" spans="1:20" ht="19.5" customHeight="1" x14ac:dyDescent="0.5">
      <c r="A2" s="1"/>
      <c r="B2" s="60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60"/>
      <c r="R2" s="1"/>
      <c r="S2" s="1"/>
    </row>
    <row r="3" spans="1:20" ht="8.1" customHeight="1" x14ac:dyDescent="0.5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"/>
      <c r="S3" s="1"/>
    </row>
    <row r="4" spans="1:20" ht="19.2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1"/>
      <c r="N4" s="61"/>
      <c r="O4" s="62" t="s">
        <v>47</v>
      </c>
      <c r="P4" s="208" t="s">
        <v>3</v>
      </c>
      <c r="Q4" s="208"/>
      <c r="R4" s="1"/>
      <c r="S4" s="1"/>
    </row>
    <row r="5" spans="1:20" ht="19.2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1"/>
      <c r="N5" s="63"/>
      <c r="O5" s="64" t="s">
        <v>48</v>
      </c>
      <c r="P5" s="209">
        <v>44551</v>
      </c>
      <c r="Q5" s="209"/>
      <c r="R5" s="1"/>
      <c r="S5" s="1"/>
      <c r="T5" s="65"/>
    </row>
    <row r="6" spans="1:20" ht="18.75" customHeight="1" x14ac:dyDescent="0.6">
      <c r="A6" s="1"/>
      <c r="B6" s="210" t="s">
        <v>5</v>
      </c>
      <c r="C6" s="210"/>
      <c r="D6" s="210"/>
      <c r="E6" s="210"/>
      <c r="F6" s="210"/>
      <c r="G6" s="210"/>
      <c r="H6" s="210"/>
      <c r="I6" s="210"/>
      <c r="J6" s="150" t="s">
        <v>6</v>
      </c>
      <c r="K6" s="66"/>
      <c r="L6" s="1"/>
      <c r="M6" s="1"/>
      <c r="N6" s="1"/>
      <c r="O6" s="1"/>
      <c r="P6" s="1"/>
      <c r="Q6" s="1"/>
      <c r="R6" s="1"/>
      <c r="S6" s="1"/>
    </row>
    <row r="7" spans="1:20" ht="18.75" customHeight="1" x14ac:dyDescent="0.6">
      <c r="A7" s="1"/>
      <c r="B7" s="211"/>
      <c r="C7" s="211"/>
      <c r="D7" s="211"/>
      <c r="E7" s="211"/>
      <c r="F7" s="211"/>
      <c r="G7" s="211"/>
      <c r="H7" s="211"/>
      <c r="I7" s="211"/>
      <c r="J7" s="150"/>
      <c r="K7" s="11"/>
      <c r="L7" s="1"/>
      <c r="M7" s="1"/>
      <c r="N7" s="1"/>
      <c r="O7" s="1"/>
      <c r="P7" s="1"/>
      <c r="Q7" s="1"/>
      <c r="R7" s="1"/>
      <c r="S7" s="1"/>
    </row>
    <row r="8" spans="1:20" ht="18" customHeight="1" x14ac:dyDescent="0.75">
      <c r="A8" s="1"/>
      <c r="B8" s="67" t="s">
        <v>49</v>
      </c>
      <c r="C8" s="68"/>
      <c r="D8" s="69"/>
      <c r="E8" s="69"/>
      <c r="F8" s="14"/>
      <c r="G8" s="14"/>
      <c r="H8" s="14"/>
      <c r="I8" s="14"/>
      <c r="J8" s="11"/>
      <c r="K8" s="11"/>
      <c r="L8" s="1"/>
      <c r="M8" s="1"/>
      <c r="N8" s="1"/>
      <c r="O8" s="1"/>
      <c r="P8" s="1"/>
      <c r="Q8" s="1"/>
      <c r="R8" s="1"/>
      <c r="S8" s="1"/>
    </row>
    <row r="9" spans="1:20" ht="18" customHeight="1" x14ac:dyDescent="0.75">
      <c r="A9" s="1"/>
      <c r="B9" s="18"/>
      <c r="C9" s="70" t="s">
        <v>10</v>
      </c>
      <c r="D9" s="71"/>
      <c r="E9" s="71"/>
      <c r="F9" s="14"/>
      <c r="G9" s="14"/>
      <c r="H9" s="14"/>
      <c r="I9" s="14"/>
      <c r="J9" s="11"/>
      <c r="K9" s="11"/>
      <c r="L9" s="1"/>
      <c r="M9" s="1"/>
      <c r="N9" s="1"/>
      <c r="O9" s="1"/>
      <c r="P9" s="1"/>
      <c r="Q9" s="1"/>
      <c r="R9" s="1"/>
      <c r="S9" s="1"/>
    </row>
    <row r="10" spans="1:20" ht="18" customHeight="1" x14ac:dyDescent="0.75">
      <c r="A10" s="1"/>
      <c r="B10" s="1"/>
      <c r="C10" s="71"/>
      <c r="D10" s="71"/>
      <c r="E10" s="71"/>
      <c r="F10" s="14"/>
      <c r="G10" s="14"/>
      <c r="H10" s="14"/>
      <c r="I10" s="14"/>
      <c r="J10" s="11"/>
      <c r="K10" s="11"/>
      <c r="L10" s="1"/>
      <c r="M10" s="1"/>
      <c r="N10" s="1"/>
      <c r="O10" s="1"/>
      <c r="P10" s="1"/>
      <c r="Q10" s="1"/>
      <c r="R10" s="1"/>
      <c r="S10" s="1"/>
    </row>
    <row r="11" spans="1:20" ht="9.9" customHeight="1" x14ac:dyDescent="1.35">
      <c r="A11" s="1"/>
      <c r="B11" s="1"/>
      <c r="C11" s="72"/>
      <c r="D11" s="73"/>
      <c r="E11" s="73"/>
      <c r="F11" s="73"/>
      <c r="G11" s="74"/>
      <c r="H11" s="203">
        <f>G26</f>
        <v>407957393</v>
      </c>
      <c r="I11" s="203"/>
      <c r="J11" s="203"/>
      <c r="K11" s="203"/>
      <c r="L11" s="203"/>
      <c r="M11" s="203"/>
      <c r="N11" s="203"/>
      <c r="O11" s="75"/>
      <c r="P11" s="1"/>
      <c r="Q11" s="1"/>
      <c r="R11" s="1"/>
      <c r="S11" s="1"/>
    </row>
    <row r="12" spans="1:20" ht="18.600000000000001" customHeight="1" x14ac:dyDescent="1.35">
      <c r="A12" s="1"/>
      <c r="B12" s="1"/>
      <c r="C12" s="206" t="s">
        <v>50</v>
      </c>
      <c r="D12" s="206"/>
      <c r="E12" s="206"/>
      <c r="F12" s="206"/>
      <c r="G12" s="206"/>
      <c r="H12" s="204"/>
      <c r="I12" s="204"/>
      <c r="J12" s="204"/>
      <c r="K12" s="204"/>
      <c r="L12" s="204"/>
      <c r="M12" s="204"/>
      <c r="N12" s="204"/>
      <c r="O12" s="75"/>
      <c r="P12" s="1"/>
      <c r="Q12" s="1"/>
      <c r="R12" s="1"/>
      <c r="S12" s="1"/>
    </row>
    <row r="13" spans="1:20" ht="18.600000000000001" customHeight="1" x14ac:dyDescent="1.35">
      <c r="A13" s="1"/>
      <c r="B13" s="1"/>
      <c r="C13" s="206"/>
      <c r="D13" s="206"/>
      <c r="E13" s="206"/>
      <c r="F13" s="206"/>
      <c r="G13" s="206"/>
      <c r="H13" s="204"/>
      <c r="I13" s="204"/>
      <c r="J13" s="204"/>
      <c r="K13" s="204"/>
      <c r="L13" s="204"/>
      <c r="M13" s="204"/>
      <c r="N13" s="204"/>
      <c r="O13" s="75"/>
      <c r="P13" s="1"/>
      <c r="Q13" s="1"/>
      <c r="R13" s="1"/>
      <c r="S13" s="1"/>
    </row>
    <row r="14" spans="1:20" ht="9.9" customHeight="1" x14ac:dyDescent="1.35">
      <c r="A14" s="1"/>
      <c r="B14" s="76"/>
      <c r="C14" s="77"/>
      <c r="D14" s="77"/>
      <c r="E14" s="77"/>
      <c r="F14" s="77"/>
      <c r="G14" s="78"/>
      <c r="H14" s="205"/>
      <c r="I14" s="205"/>
      <c r="J14" s="205"/>
      <c r="K14" s="205"/>
      <c r="L14" s="205"/>
      <c r="M14" s="205"/>
      <c r="N14" s="205"/>
      <c r="O14" s="75"/>
      <c r="P14" s="1"/>
      <c r="Q14" s="1"/>
      <c r="R14" s="1"/>
      <c r="S14" s="1"/>
    </row>
    <row r="15" spans="1:20" ht="8.1" customHeight="1" x14ac:dyDescent="0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0" ht="15.9" customHeight="1" x14ac:dyDescent="0.5">
      <c r="A16" s="1"/>
      <c r="B16" s="79"/>
      <c r="C16" s="79"/>
      <c r="D16" s="80"/>
      <c r="E16" s="80"/>
      <c r="F16" s="81"/>
      <c r="G16" s="81"/>
      <c r="H16" s="81"/>
      <c r="I16" s="81"/>
      <c r="J16" s="18"/>
      <c r="K16" s="18"/>
      <c r="L16" s="18"/>
      <c r="M16" s="18"/>
      <c r="N16" s="18"/>
      <c r="O16" s="1"/>
      <c r="P16" s="1"/>
      <c r="Q16" s="1"/>
      <c r="R16" s="1"/>
      <c r="S16" s="1"/>
    </row>
    <row r="17" spans="1:19" ht="15.9" customHeight="1" x14ac:dyDescent="0.5">
      <c r="A17" s="1"/>
      <c r="B17" s="79"/>
      <c r="C17" s="79"/>
      <c r="D17" s="80" t="s">
        <v>51</v>
      </c>
      <c r="E17" s="82" t="s">
        <v>52</v>
      </c>
      <c r="F17" s="81"/>
      <c r="G17" s="81"/>
      <c r="H17" s="81"/>
      <c r="I17" s="81"/>
      <c r="J17" s="18"/>
      <c r="K17" s="18"/>
      <c r="L17" s="18"/>
      <c r="M17" s="18"/>
      <c r="N17" s="18"/>
      <c r="O17" s="1"/>
      <c r="P17" s="1"/>
      <c r="Q17" s="1"/>
      <c r="R17" s="1"/>
      <c r="S17" s="1"/>
    </row>
    <row r="18" spans="1:19" ht="3.9" customHeight="1" x14ac:dyDescent="0.5">
      <c r="A18" s="1"/>
      <c r="B18" s="83"/>
      <c r="C18" s="83"/>
      <c r="D18" s="84"/>
      <c r="E18" s="84"/>
      <c r="F18" s="84"/>
      <c r="G18" s="84"/>
      <c r="H18" s="84"/>
      <c r="I18" s="84"/>
      <c r="J18" s="85"/>
      <c r="K18" s="85"/>
      <c r="L18" s="86"/>
      <c r="M18" s="85"/>
      <c r="N18" s="85"/>
      <c r="O18" s="87"/>
      <c r="P18" s="88"/>
      <c r="Q18" s="88"/>
      <c r="R18" s="1"/>
      <c r="S18" s="1"/>
    </row>
    <row r="19" spans="1:19" ht="24" customHeight="1" x14ac:dyDescent="0.5">
      <c r="A19" s="1"/>
      <c r="B19" s="89"/>
      <c r="C19" s="89"/>
      <c r="D19" s="90" t="s">
        <v>53</v>
      </c>
      <c r="E19" s="89"/>
      <c r="F19" s="89"/>
      <c r="G19" s="89"/>
      <c r="H19" s="89"/>
      <c r="I19" s="89"/>
      <c r="J19" s="87"/>
      <c r="K19" s="87"/>
      <c r="L19" s="1"/>
      <c r="M19" s="1"/>
      <c r="N19" s="1"/>
      <c r="O19" s="1"/>
      <c r="P19" s="1"/>
      <c r="Q19" s="1"/>
      <c r="R19" s="1"/>
      <c r="S19" s="1"/>
    </row>
    <row r="20" spans="1:19" ht="3.9" customHeight="1" x14ac:dyDescent="0.5">
      <c r="A20" s="1"/>
      <c r="B20" s="83"/>
      <c r="C20" s="83"/>
      <c r="D20" s="83"/>
      <c r="E20" s="83"/>
      <c r="F20" s="83"/>
      <c r="G20" s="83"/>
      <c r="H20" s="83"/>
      <c r="I20" s="83"/>
      <c r="J20" s="87"/>
      <c r="K20" s="87"/>
      <c r="L20" s="91"/>
      <c r="M20" s="87"/>
      <c r="N20" s="87"/>
      <c r="O20" s="87"/>
      <c r="P20" s="88"/>
      <c r="Q20" s="88"/>
      <c r="R20" s="1"/>
      <c r="S20" s="1"/>
    </row>
    <row r="21" spans="1:19" ht="3.9" customHeight="1" x14ac:dyDescent="0.5">
      <c r="A21" s="1"/>
      <c r="B21" s="83"/>
      <c r="C21" s="83"/>
      <c r="D21" s="83"/>
      <c r="E21" s="83"/>
      <c r="F21" s="83"/>
      <c r="G21" s="83"/>
      <c r="H21" s="83"/>
      <c r="I21" s="83"/>
      <c r="J21" s="87"/>
      <c r="K21" s="87"/>
      <c r="L21" s="91"/>
      <c r="M21" s="87"/>
      <c r="N21" s="87"/>
      <c r="O21" s="87"/>
      <c r="P21" s="88"/>
      <c r="Q21" s="88"/>
      <c r="R21" s="1"/>
      <c r="S21" s="1"/>
    </row>
    <row r="22" spans="1:19" ht="24.9" customHeight="1" x14ac:dyDescent="0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" customHeight="1" x14ac:dyDescent="0.5">
      <c r="A23" s="1"/>
      <c r="B23" s="89"/>
      <c r="C23" s="1"/>
      <c r="D23" s="1"/>
      <c r="E23" s="1"/>
      <c r="F23" s="1"/>
      <c r="G23" s="217"/>
      <c r="H23" s="218"/>
      <c r="I23" s="89"/>
      <c r="J23" s="87"/>
      <c r="K23" s="16" t="s">
        <v>54</v>
      </c>
      <c r="L23" s="1"/>
      <c r="M23" s="1"/>
      <c r="N23" s="1"/>
      <c r="O23" s="1"/>
      <c r="P23" s="1"/>
      <c r="Q23" s="1"/>
      <c r="R23" s="1"/>
      <c r="S23" s="1"/>
    </row>
    <row r="24" spans="1:19" ht="18" customHeight="1" x14ac:dyDescent="0.5">
      <c r="A24" s="1"/>
      <c r="B24" s="89"/>
      <c r="C24" s="212" t="s">
        <v>25</v>
      </c>
      <c r="D24" s="212"/>
      <c r="E24" s="213" t="s">
        <v>26</v>
      </c>
      <c r="F24" s="214"/>
      <c r="G24" s="219">
        <f>請求書!$T$31</f>
        <v>370870358</v>
      </c>
      <c r="H24" s="220"/>
      <c r="I24" s="220"/>
      <c r="J24" s="87"/>
      <c r="K24" s="82" t="s">
        <v>8</v>
      </c>
      <c r="L24" s="1"/>
      <c r="M24" s="1"/>
      <c r="N24" s="1"/>
      <c r="O24" s="1"/>
      <c r="P24" s="1"/>
      <c r="Q24" s="1"/>
      <c r="R24" s="1"/>
      <c r="S24" s="1"/>
    </row>
    <row r="25" spans="1:19" ht="18" customHeight="1" x14ac:dyDescent="0.5">
      <c r="A25" s="1"/>
      <c r="B25" s="89"/>
      <c r="C25" s="221" t="s">
        <v>27</v>
      </c>
      <c r="D25" s="222"/>
      <c r="E25" s="223">
        <v>10</v>
      </c>
      <c r="F25" s="224"/>
      <c r="G25" s="215">
        <f>INT(G24*E25/100)</f>
        <v>37087035</v>
      </c>
      <c r="H25" s="216"/>
      <c r="I25" s="216"/>
      <c r="J25" s="87"/>
      <c r="K25" s="18" t="s">
        <v>12</v>
      </c>
      <c r="L25" s="1"/>
      <c r="M25" s="1"/>
      <c r="N25" s="1"/>
      <c r="O25" s="42"/>
      <c r="P25" s="43"/>
      <c r="Q25" s="1"/>
      <c r="R25" s="1"/>
      <c r="S25" s="1"/>
    </row>
    <row r="26" spans="1:19" ht="18" customHeight="1" x14ac:dyDescent="0.6">
      <c r="A26" s="1"/>
      <c r="B26" s="83"/>
      <c r="C26" s="212" t="s">
        <v>29</v>
      </c>
      <c r="D26" s="212"/>
      <c r="E26" s="213" t="s">
        <v>30</v>
      </c>
      <c r="F26" s="214"/>
      <c r="G26" s="215">
        <f>G24+G25</f>
        <v>407957393</v>
      </c>
      <c r="H26" s="216"/>
      <c r="I26" s="216"/>
      <c r="J26" s="87"/>
      <c r="K26" s="18" t="s">
        <v>13</v>
      </c>
      <c r="L26" s="1"/>
      <c r="M26" s="1"/>
      <c r="N26" s="1"/>
      <c r="O26" s="1"/>
      <c r="P26" s="92"/>
      <c r="Q26" s="43"/>
      <c r="R26" s="1"/>
      <c r="S26" s="1"/>
    </row>
    <row r="27" spans="1:19" ht="18" customHeight="1" x14ac:dyDescent="0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3" customHeight="1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" customHeight="1" x14ac:dyDescent="0.5">
      <c r="Q29" s="93"/>
    </row>
    <row r="30" spans="1:19" ht="24.9" customHeight="1" x14ac:dyDescent="0.5"/>
    <row r="31" spans="1:19" ht="24.9" customHeight="1" x14ac:dyDescent="0.5"/>
    <row r="32" spans="1:19" ht="24.9" customHeight="1" x14ac:dyDescent="0.5">
      <c r="Q32" s="94"/>
    </row>
    <row r="33" spans="1:19" ht="24.9" customHeight="1" x14ac:dyDescent="0.5"/>
    <row r="34" spans="1:19" ht="24.9" customHeight="1" x14ac:dyDescent="0.5">
      <c r="C34" s="48"/>
      <c r="D34" s="48"/>
      <c r="E34" s="48"/>
      <c r="L34" s="95"/>
    </row>
    <row r="35" spans="1:19" ht="24.9" customHeight="1" x14ac:dyDescent="0.5">
      <c r="C35" s="48"/>
      <c r="D35" s="48"/>
      <c r="E35" s="48"/>
    </row>
    <row r="36" spans="1:19" ht="18" customHeight="1" x14ac:dyDescent="0.5"/>
    <row r="37" spans="1:19" ht="21" customHeight="1" x14ac:dyDescent="0.5"/>
    <row r="38" spans="1:19" ht="21" customHeight="1" x14ac:dyDescent="0.5">
      <c r="I38" s="96"/>
    </row>
    <row r="39" spans="1:19" ht="21" customHeight="1" x14ac:dyDescent="0.5"/>
    <row r="40" spans="1:19" ht="21" customHeight="1" x14ac:dyDescent="0.5"/>
    <row r="41" spans="1:19" ht="21" customHeight="1" x14ac:dyDescent="0.5">
      <c r="H41" s="97"/>
      <c r="I41" s="98"/>
      <c r="J41" s="98"/>
      <c r="K41" s="98"/>
      <c r="L41" s="98"/>
      <c r="M41" s="97"/>
      <c r="N41" s="97"/>
    </row>
    <row r="42" spans="1:19" ht="21" customHeight="1" x14ac:dyDescent="0.5">
      <c r="H42" s="99"/>
    </row>
    <row r="43" spans="1:19" ht="24.9" customHeight="1" x14ac:dyDescent="0.5"/>
    <row r="45" spans="1:19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</sheetData>
  <mergeCells count="17">
    <mergeCell ref="C26:D26"/>
    <mergeCell ref="E26:F26"/>
    <mergeCell ref="G26:I26"/>
    <mergeCell ref="G23:H23"/>
    <mergeCell ref="C24:D24"/>
    <mergeCell ref="E24:F24"/>
    <mergeCell ref="G24:I24"/>
    <mergeCell ref="C25:D25"/>
    <mergeCell ref="E25:F25"/>
    <mergeCell ref="G25:I25"/>
    <mergeCell ref="H11:N14"/>
    <mergeCell ref="C12:G13"/>
    <mergeCell ref="C1:P2"/>
    <mergeCell ref="P4:Q4"/>
    <mergeCell ref="P5:Q5"/>
    <mergeCell ref="B6:I7"/>
    <mergeCell ref="J6:J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8" scale="5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請求書</vt:lpstr>
      <vt:lpstr>見積書</vt:lpstr>
      <vt:lpstr>発注書</vt:lpstr>
      <vt:lpstr>納品書</vt:lpstr>
      <vt:lpstr>領収書</vt:lpstr>
      <vt:lpstr>領収書 B6</vt:lpstr>
      <vt:lpstr>見積書!Print_Area</vt:lpstr>
      <vt:lpstr>請求書!Print_Area</vt:lpstr>
      <vt:lpstr>納品書!Print_Area</vt:lpstr>
      <vt:lpstr>発注書!Print_Area</vt:lpstr>
      <vt:lpstr>領収書!Print_Area</vt:lpstr>
      <vt:lpstr>'領収書 B6'!Print_Area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青山 真也</cp:lastModifiedBy>
  <cp:lastPrinted>2021-05-13T01:51:34Z</cp:lastPrinted>
  <dcterms:created xsi:type="dcterms:W3CDTF">2021-05-09T18:30:25Z</dcterms:created>
  <dcterms:modified xsi:type="dcterms:W3CDTF">2021-05-18T08:23:31Z</dcterms:modified>
</cp:coreProperties>
</file>